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80" windowWidth="9390" windowHeight="6300"/>
  </bookViews>
  <sheets>
    <sheet name="Area 7 " sheetId="7" r:id="rId1"/>
    <sheet name="Diagram" sheetId="18" r:id="rId2"/>
  </sheets>
  <definedNames>
    <definedName name="_xlnm.Print_Area" localSheetId="0">'Area 7 '!$A$1:$P$52</definedName>
    <definedName name="_xlnm.Print_Titles" localSheetId="0">'Area 7 '!$12:$14</definedName>
  </definedNames>
  <calcPr calcId="124519"/>
</workbook>
</file>

<file path=xl/calcChain.xml><?xml version="1.0" encoding="utf-8"?>
<calcChain xmlns="http://schemas.openxmlformats.org/spreadsheetml/2006/main">
  <c r="O49" i="7"/>
  <c r="O48"/>
  <c r="O44"/>
  <c r="O37"/>
  <c r="O36"/>
  <c r="O35"/>
  <c r="O34"/>
  <c r="O33"/>
  <c r="O32"/>
  <c r="O25"/>
  <c r="O50"/>
  <c r="O22"/>
  <c r="O15"/>
  <c r="O23" s="1"/>
  <c r="N18" i="18"/>
  <c r="O51" i="7" l="1"/>
</calcChain>
</file>

<file path=xl/sharedStrings.xml><?xml version="1.0" encoding="utf-8"?>
<sst xmlns="http://schemas.openxmlformats.org/spreadsheetml/2006/main" count="136" uniqueCount="116">
  <si>
    <t>PROGRAM PENATAAN AKUNTABILITAS KINERJA</t>
  </si>
  <si>
    <t>Bobot Individu</t>
  </si>
  <si>
    <t>Review Dokumen dan Wawancara</t>
  </si>
  <si>
    <t>Peningkatan kualitas Laporan Akuntabilitas</t>
  </si>
  <si>
    <t>Review Dokumen dan Observasi</t>
  </si>
  <si>
    <t>Sub Total A dan B</t>
  </si>
  <si>
    <t>Terselenggaranya transparansi informasi penyelenggaraan K/L</t>
  </si>
  <si>
    <t xml:space="preserve">Kemudahan masyarakat mengakses informasi K/L               </t>
  </si>
  <si>
    <t>Penyusunan LKKL didukung dengan sistem informasi berbasis teknologi informasi.</t>
  </si>
  <si>
    <t>Adanya reviu internal atas penyusunan LKKL</t>
  </si>
  <si>
    <t xml:space="preserve">Meningkatnya akuntabilitas K/L </t>
  </si>
  <si>
    <r>
      <rPr>
        <sz val="12"/>
        <rFont val="Calibri"/>
        <family val="2"/>
      </rPr>
      <t xml:space="preserve">Tercapainya </t>
    </r>
    <r>
      <rPr>
        <sz val="12"/>
        <color indexed="8"/>
        <rFont val="Calibri"/>
        <family val="2"/>
      </rPr>
      <t>target Indikator Kinerja Utama (IKU) K/L</t>
    </r>
  </si>
  <si>
    <t>2.1.3.</t>
  </si>
  <si>
    <t>2.1.4.</t>
  </si>
  <si>
    <t xml:space="preserve">Sistem Manajemen Kinerja Terpadu didukung oleh Sistem Kinerja Individu </t>
  </si>
  <si>
    <t>Tercapainya Indikator Kinerja Utama (IKU) pada K/L yang terukur.</t>
  </si>
  <si>
    <t>Kemudahan masyarakat mengakses informasi K/L (25%)</t>
  </si>
  <si>
    <t>Adanya Indikator Kinerja Utama (IKU) pada K/L</t>
  </si>
  <si>
    <t>1.1.</t>
  </si>
  <si>
    <t>1.1.1.</t>
  </si>
  <si>
    <t>1)</t>
  </si>
  <si>
    <t>2.1.</t>
  </si>
  <si>
    <t>2.2.</t>
  </si>
  <si>
    <t>2)</t>
  </si>
  <si>
    <t>Adanya tindak lanjut atas atas temuan dan rekomendasi reviu internal.</t>
  </si>
  <si>
    <t>PROGRAM PENGUATAN AKUNTABILITAS KINERJA</t>
  </si>
  <si>
    <t>AREA 7</t>
  </si>
  <si>
    <t>Proxy</t>
  </si>
  <si>
    <t>Kewajaran Penyajian Laporan Keuangan. (50%)</t>
  </si>
  <si>
    <t>Keandalan Pelaporan Akuntabilitas Kinerja. (50%)</t>
  </si>
  <si>
    <t>Sub Total A</t>
  </si>
  <si>
    <t>Sub Total B</t>
  </si>
  <si>
    <t>Pemenuhan (proxy parameter)</t>
  </si>
  <si>
    <t>Variabel pengukuran (Sumber Data)</t>
  </si>
  <si>
    <t>Adanya tindak lanjut atas temuan dan rekomendasi reviu internal, ditindaklanjuti seluruhnya nilai 100, ditindaklanjuti sebagian besar nilai 75, ditindaklanjuti sebagian 50, ditindaklanjuti sebagian kecil 25, tidak ada tindak lanjut 0.</t>
  </si>
  <si>
    <t>Ada reviu internal 100, tidak ada reviu internal 0</t>
  </si>
  <si>
    <t>3)</t>
  </si>
  <si>
    <t>Kewajaran Penyajian Laporan Keuangan.</t>
  </si>
  <si>
    <t>Terdapatnya Pusat Layanan Pengaduan Masyarakat</t>
  </si>
  <si>
    <t>Terdapatnya Layanan Informasi berbasis web.</t>
  </si>
  <si>
    <t>2.1.1.</t>
  </si>
  <si>
    <t>2.1.2.</t>
  </si>
  <si>
    <t>2.2.1.</t>
  </si>
  <si>
    <t>Perspektif</t>
  </si>
  <si>
    <t>3.</t>
  </si>
  <si>
    <t>4.</t>
  </si>
  <si>
    <t>Keandalan Pelaporan Akuntabilitas Kinerja.</t>
  </si>
  <si>
    <t>Terwujudnya sistem yang mampu  mendorong tercapainya kinerja organisasi yang terukur.</t>
  </si>
  <si>
    <t>Tujuan:</t>
  </si>
  <si>
    <t>Sasaran/Target yang Ingin Dicapai:</t>
  </si>
  <si>
    <t>No.</t>
  </si>
  <si>
    <t>Perspektif/Sasaran/Target</t>
  </si>
  <si>
    <t>Bobot</t>
  </si>
  <si>
    <t>Indikator</t>
  </si>
  <si>
    <t>Parameter</t>
  </si>
  <si>
    <t>Nilai Individu</t>
  </si>
  <si>
    <t>Total Nilai</t>
  </si>
  <si>
    <t>1.</t>
  </si>
  <si>
    <t>2.</t>
  </si>
  <si>
    <t>Total</t>
  </si>
  <si>
    <t>MATRIKS PENILAIAN PELAKSANAAN REFORMASI BIROKRASI PADA TINGKAT MIKRO</t>
  </si>
  <si>
    <t>Keterangan</t>
  </si>
  <si>
    <t>IKU tercapai (70%)</t>
  </si>
  <si>
    <t>IKU dievaluasi (30%)</t>
  </si>
  <si>
    <t>Sistem Manajemen Kinerja (SMK) Terpadu (30%)</t>
  </si>
  <si>
    <t>Sistem Kinerja Individu mendukung SMK Terpadu (20%</t>
  </si>
  <si>
    <t>Transparansi informasi penyelenggaraan K/L 25%)</t>
  </si>
  <si>
    <t>Terdapatnya Sistem Manajemen Kinerja Terpadu di Organisasi</t>
  </si>
  <si>
    <t>Adanya sistem manajemen kinerja terpadu dalam pelaksanaan tupoksi K/L , yang tercermin dengan adanya: RENSTRA, Rencana Kinerja (Renja), Indikator Kinerja Utama (IKU), sistem pengumpulan data kinerja dan sistem pelaporan data kinerja.</t>
  </si>
  <si>
    <t>Review dokumen dan observasi</t>
  </si>
  <si>
    <t xml:space="preserve">Adanya evaluasi periodik atas ketercapaian target IKU K/L  dan dilaporkan kepada pimpinan K/L. Atas hasil evaluasi ditindaklanjuti. </t>
  </si>
  <si>
    <t>SKI disusun sebagai hasil cascading dari kinerja organisasi seluruhnya nilainya 100, sebagian besar 75, sebagian 50, sebagian kecil 25 dan tidak ada 0</t>
  </si>
  <si>
    <t>Reviu dokumen dan observasi</t>
  </si>
  <si>
    <t>Observasi</t>
  </si>
  <si>
    <t>Reviu Dokumen dan Observasi</t>
  </si>
  <si>
    <t>Reviu Dokumen</t>
  </si>
  <si>
    <t>1.   Meningkatnya kinerja K/L</t>
  </si>
  <si>
    <t>2.   Meningkatnya akuntabilitas K/L</t>
  </si>
  <si>
    <t>Meningkatkan Kapasitas dan Akuntabilitas K/L</t>
  </si>
  <si>
    <t>Meningkatnya kinerja K/L</t>
  </si>
  <si>
    <t>Review Dokumen dan observasi. Jumlah parameter Indikator Kinerja Utama (IKU) disesuaikan dengan Tupoksi pada K/L terkait. Pembobotan parameter dilakukan secara proporsional atau disesuaikan dengan pembobotan yang dilakukan K/L</t>
  </si>
  <si>
    <t>Ada pusat layanan pengaduan masyarakat 100, tidak ada 0.</t>
  </si>
  <si>
    <t xml:space="preserve">Terdapatnya pusat layanan informasi sesuai UU Keterbukan Publik (KIP) dan SPLI. </t>
  </si>
  <si>
    <t>Adanya pusat layanan informasi nilai 100, tidak ada nilai 0</t>
  </si>
  <si>
    <t>Adanya layanan informasi berbasis web nilainya 100, tidak ada 0</t>
  </si>
  <si>
    <t xml:space="preserve">Kesesuaian penyajian dengan pedoman penyusunan pelaporan akuntabilitas, meliputi 5 komponen besar manajemen kinerja, yakni perencanaan kinerja, pengukuran kinerja, pelaporan kinerja, evaluasi kinerja dan capaian kinerja. </t>
  </si>
  <si>
    <t>Nilai diberikan berdasarkan predikat yang diperoleh dari hasil evaluasi LAKIP K/L oleh Menpan. Predikat AA (memuaskan), A (baik sekali), B (baik), CC (cukup baik), C (agak kurang) dan D (kurang).</t>
  </si>
  <si>
    <t>SKI disusun sebagai hasil cascading dari Kinerja Organisasi.</t>
  </si>
  <si>
    <t>Informasi informasi telah sesuai Standar Prosedur Pelayanan Informasi dan UU KIP nilainya 100, sesuai sebagian besar 75, sebagian 50, sebagian kecil 25 dan tidak ada 0</t>
  </si>
  <si>
    <t>Jika ada evaluasi, dilaporkan dan hasilnya ditindaklanjut nilai 100, jika ada evaluasi, dilaporkan tetapi tidak ada tindak lanjut nilai 50, tidak ada evaluasi dan tidak ada tindak lanjut 0.</t>
  </si>
  <si>
    <t>2. Sebagian besar sudah (75)</t>
  </si>
  <si>
    <t>3. Rata-rata sudah (50)</t>
  </si>
  <si>
    <t>4. Sebagian kecil sudah  (25)</t>
  </si>
  <si>
    <t>5. Belum sama sekali (0)</t>
  </si>
  <si>
    <t>1. Tercapai seluruhnya (100)</t>
  </si>
  <si>
    <t>Pengukuran didasarkan  capaian pemenuhan IKU, sbb :</t>
  </si>
  <si>
    <t>Penilaian berdasarkan pemenuhan proxy parameter, sbb:</t>
  </si>
  <si>
    <t>2. Terpenuhi 4 : 80</t>
  </si>
  <si>
    <t>3. Terpenuhi 3 : 60</t>
  </si>
  <si>
    <t>4. Terpenuhi 2 : 40</t>
  </si>
  <si>
    <t>5. Terpenuhi 1 : 20</t>
  </si>
  <si>
    <t>6. Tidak terpenuhi : 0</t>
  </si>
  <si>
    <t>1. Terpenuhi seluruhnya : 100</t>
  </si>
  <si>
    <t>1. SAI dan SIMAK BMN : 100</t>
  </si>
  <si>
    <t>2. SAI atau SIMAK BMN : 50</t>
  </si>
  <si>
    <t>3. Tidak ada : 0</t>
  </si>
  <si>
    <t>Adanya penggunaan sistem informasi berbasis TI atas keuangan dan assets, dengan penilaian sbb :</t>
  </si>
  <si>
    <t>1. Predikat AA nilai 100</t>
  </si>
  <si>
    <t>2. Predikat A nilai 85</t>
  </si>
  <si>
    <t>3. Predikat B nilai 75</t>
  </si>
  <si>
    <t>6. Predikat D nilai 30</t>
  </si>
  <si>
    <t>KEMENTERIAN SEKRETARIAT NEGARA</t>
  </si>
  <si>
    <t>Review Dokumen dan Observasi (wawancara)</t>
  </si>
  <si>
    <t>Penyajian informasi (dalam web) sesuai dengan Standar Prosedur Pelayanan Informasi dan UU Keterbukan Informasi Publik</t>
  </si>
  <si>
    <t>5. Predikat C nilai 50</t>
  </si>
  <si>
    <t>4. Predikat CC nilai 65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</si>
</sst>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/>
    </xf>
    <xf numFmtId="4" fontId="4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9" fontId="4" fillId="0" borderId="3" xfId="0" applyNumberFormat="1" applyFon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/>
    </xf>
    <xf numFmtId="9" fontId="4" fillId="0" borderId="4" xfId="0" quotePrefix="1" applyNumberFormat="1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9" fontId="4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9" fontId="4" fillId="0" borderId="0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right" vertical="top"/>
    </xf>
    <xf numFmtId="9" fontId="4" fillId="0" borderId="2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right" vertical="top"/>
    </xf>
    <xf numFmtId="9" fontId="4" fillId="0" borderId="7" xfId="0" applyNumberFormat="1" applyFont="1" applyBorder="1" applyAlignment="1">
      <alignment horizontal="center" vertical="top" wrapText="1"/>
    </xf>
    <xf numFmtId="9" fontId="4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 vertical="top"/>
    </xf>
    <xf numFmtId="0" fontId="0" fillId="0" borderId="12" xfId="0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1" xfId="0" quotePrefix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/>
    </xf>
    <xf numFmtId="0" fontId="0" fillId="0" borderId="14" xfId="0" applyBorder="1"/>
    <xf numFmtId="0" fontId="0" fillId="0" borderId="12" xfId="0" applyBorder="1"/>
    <xf numFmtId="0" fontId="0" fillId="2" borderId="0" xfId="0" applyFill="1" applyAlignment="1">
      <alignment horizontal="center"/>
    </xf>
    <xf numFmtId="0" fontId="0" fillId="0" borderId="14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justify" vertical="top" wrapText="1"/>
    </xf>
    <xf numFmtId="0" fontId="4" fillId="0" borderId="1" xfId="0" applyFont="1" applyBorder="1" applyAlignment="1">
      <alignment vertical="top"/>
    </xf>
    <xf numFmtId="9" fontId="4" fillId="0" borderId="8" xfId="0" applyNumberFormat="1" applyFont="1" applyBorder="1" applyAlignment="1">
      <alignment horizontal="center" vertical="top"/>
    </xf>
    <xf numFmtId="9" fontId="4" fillId="0" borderId="15" xfId="0" applyNumberFormat="1" applyFont="1" applyBorder="1" applyAlignment="1">
      <alignment horizontal="center" vertical="top"/>
    </xf>
    <xf numFmtId="0" fontId="3" fillId="0" borderId="0" xfId="0" applyFont="1" applyFill="1"/>
    <xf numFmtId="0" fontId="4" fillId="0" borderId="16" xfId="0" applyFont="1" applyFill="1" applyBorder="1" applyAlignment="1">
      <alignment horizontal="center" vertical="top"/>
    </xf>
    <xf numFmtId="0" fontId="4" fillId="0" borderId="0" xfId="0" applyFont="1" applyFill="1"/>
    <xf numFmtId="0" fontId="0" fillId="0" borderId="9" xfId="0" quotePrefix="1" applyBorder="1" applyAlignment="1">
      <alignment horizontal="center" vertical="top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9" fontId="4" fillId="0" borderId="1" xfId="0" applyNumberFormat="1" applyFont="1" applyBorder="1" applyAlignment="1">
      <alignment vertical="top" wrapText="1"/>
    </xf>
    <xf numFmtId="0" fontId="0" fillId="0" borderId="9" xfId="0" applyBorder="1"/>
    <xf numFmtId="0" fontId="0" fillId="0" borderId="17" xfId="0" applyBorder="1"/>
    <xf numFmtId="0" fontId="0" fillId="0" borderId="17" xfId="0" applyBorder="1" applyAlignment="1">
      <alignment horizontal="center" vertical="top"/>
    </xf>
    <xf numFmtId="0" fontId="0" fillId="0" borderId="13" xfId="0" applyBorder="1"/>
    <xf numFmtId="0" fontId="0" fillId="0" borderId="11" xfId="0" applyBorder="1"/>
    <xf numFmtId="0" fontId="0" fillId="0" borderId="18" xfId="0" applyBorder="1"/>
    <xf numFmtId="0" fontId="0" fillId="0" borderId="18" xfId="0" applyBorder="1" applyAlignment="1">
      <alignment horizontal="center" vertical="top"/>
    </xf>
    <xf numFmtId="0" fontId="4" fillId="0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6" xfId="0" applyFont="1" applyBorder="1" applyAlignment="1">
      <alignment vertical="top"/>
    </xf>
    <xf numFmtId="0" fontId="4" fillId="0" borderId="20" xfId="0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 vertical="top"/>
    </xf>
    <xf numFmtId="165" fontId="4" fillId="0" borderId="3" xfId="1" applyNumberFormat="1" applyFont="1" applyBorder="1" applyAlignment="1">
      <alignment horizontal="center" vertical="top"/>
    </xf>
    <xf numFmtId="165" fontId="4" fillId="0" borderId="21" xfId="1" applyNumberFormat="1" applyFont="1" applyBorder="1" applyAlignment="1">
      <alignment horizontal="center" vertical="top"/>
    </xf>
    <xf numFmtId="2" fontId="4" fillId="0" borderId="6" xfId="0" quotePrefix="1" applyNumberFormat="1" applyFont="1" applyBorder="1" applyAlignment="1">
      <alignment horizontal="right" vertical="top"/>
    </xf>
    <xf numFmtId="9" fontId="4" fillId="0" borderId="22" xfId="0" applyNumberFormat="1" applyFont="1" applyBorder="1" applyAlignment="1">
      <alignment horizontal="center" vertical="top"/>
    </xf>
    <xf numFmtId="9" fontId="4" fillId="0" borderId="23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vertical="top" wrapText="1"/>
    </xf>
    <xf numFmtId="0" fontId="4" fillId="0" borderId="24" xfId="0" applyFont="1" applyFill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24" xfId="0" applyFont="1" applyFill="1" applyBorder="1" applyAlignment="1">
      <alignment horizontal="center"/>
    </xf>
    <xf numFmtId="9" fontId="4" fillId="0" borderId="15" xfId="0" applyNumberFormat="1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right" vertical="top"/>
    </xf>
    <xf numFmtId="9" fontId="4" fillId="0" borderId="6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9" fontId="4" fillId="0" borderId="25" xfId="0" applyNumberFormat="1" applyFont="1" applyBorder="1" applyAlignment="1">
      <alignment horizontal="center" vertical="top"/>
    </xf>
    <xf numFmtId="9" fontId="4" fillId="0" borderId="4" xfId="0" applyNumberFormat="1" applyFont="1" applyBorder="1" applyAlignment="1">
      <alignment horizontal="center" vertical="top"/>
    </xf>
    <xf numFmtId="9" fontId="4" fillId="0" borderId="26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23" xfId="0" applyFont="1" applyBorder="1" applyAlignment="1">
      <alignment horizontal="justify" vertical="top" wrapText="1"/>
    </xf>
    <xf numFmtId="0" fontId="4" fillId="0" borderId="27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/>
    </xf>
    <xf numFmtId="9" fontId="4" fillId="3" borderId="4" xfId="0" applyNumberFormat="1" applyFont="1" applyFill="1" applyBorder="1" applyAlignment="1">
      <alignment horizontal="left" vertical="top" wrapText="1"/>
    </xf>
    <xf numFmtId="0" fontId="4" fillId="0" borderId="23" xfId="0" applyFont="1" applyBorder="1" applyAlignment="1">
      <alignment vertical="top"/>
    </xf>
    <xf numFmtId="165" fontId="4" fillId="0" borderId="4" xfId="1" applyNumberFormat="1" applyFont="1" applyBorder="1" applyAlignment="1">
      <alignment horizontal="center" vertical="top"/>
    </xf>
    <xf numFmtId="165" fontId="4" fillId="0" borderId="23" xfId="1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right" vertical="top"/>
    </xf>
    <xf numFmtId="2" fontId="4" fillId="0" borderId="23" xfId="0" applyNumberFormat="1" applyFont="1" applyBorder="1" applyAlignment="1">
      <alignment horizontal="right" vertical="top"/>
    </xf>
    <xf numFmtId="0" fontId="4" fillId="0" borderId="9" xfId="0" applyFont="1" applyFill="1" applyBorder="1" applyAlignment="1">
      <alignment horizontal="center"/>
    </xf>
    <xf numFmtId="0" fontId="4" fillId="0" borderId="26" xfId="0" applyFont="1" applyBorder="1" applyAlignment="1">
      <alignment vertical="top" wrapText="1"/>
    </xf>
    <xf numFmtId="0" fontId="4" fillId="0" borderId="25" xfId="0" applyFont="1" applyBorder="1" applyAlignment="1">
      <alignment horizontal="justify" vertical="top" wrapText="1"/>
    </xf>
    <xf numFmtId="165" fontId="4" fillId="0" borderId="29" xfId="1" applyNumberFormat="1" applyFont="1" applyBorder="1" applyAlignment="1">
      <alignment horizontal="center" vertical="top"/>
    </xf>
    <xf numFmtId="165" fontId="4" fillId="0" borderId="2" xfId="1" applyNumberFormat="1" applyFont="1" applyBorder="1" applyAlignment="1">
      <alignment horizontal="center" vertical="top"/>
    </xf>
    <xf numFmtId="165" fontId="4" fillId="0" borderId="22" xfId="1" applyNumberFormat="1" applyFont="1" applyBorder="1" applyAlignment="1">
      <alignment horizontal="center" vertical="top"/>
    </xf>
    <xf numFmtId="164" fontId="4" fillId="0" borderId="29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22" xfId="0" applyNumberFormat="1" applyFont="1" applyBorder="1" applyAlignment="1">
      <alignment horizontal="center" vertical="top"/>
    </xf>
    <xf numFmtId="9" fontId="4" fillId="0" borderId="29" xfId="0" applyNumberFormat="1" applyFont="1" applyBorder="1" applyAlignment="1">
      <alignment horizontal="center" vertical="top"/>
    </xf>
    <xf numFmtId="9" fontId="4" fillId="0" borderId="2" xfId="0" applyNumberFormat="1" applyFont="1" applyBorder="1" applyAlignment="1">
      <alignment horizontal="center" vertical="top"/>
    </xf>
    <xf numFmtId="0" fontId="4" fillId="0" borderId="22" xfId="0" applyFont="1" applyBorder="1" applyAlignment="1">
      <alignment vertical="top" wrapText="1"/>
    </xf>
    <xf numFmtId="0" fontId="4" fillId="0" borderId="29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165" fontId="4" fillId="0" borderId="6" xfId="1" applyNumberFormat="1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2" applyFont="1" applyBorder="1" applyAlignment="1">
      <alignment vertical="top" wrapText="1"/>
    </xf>
    <xf numFmtId="0" fontId="4" fillId="0" borderId="3" xfId="2" applyFont="1" applyBorder="1" applyAlignment="1">
      <alignment vertical="top" wrapText="1"/>
    </xf>
    <xf numFmtId="0" fontId="4" fillId="0" borderId="15" xfId="2" applyFont="1" applyBorder="1" applyAlignment="1">
      <alignment vertical="top" wrapText="1"/>
    </xf>
    <xf numFmtId="9" fontId="4" fillId="0" borderId="30" xfId="0" applyNumberFormat="1" applyFont="1" applyBorder="1" applyAlignment="1">
      <alignment horizontal="center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4" fillId="0" borderId="2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9" fontId="4" fillId="0" borderId="3" xfId="0" applyNumberFormat="1" applyFont="1" applyBorder="1" applyAlignment="1">
      <alignment horizontal="center" vertical="top" wrapText="1"/>
    </xf>
    <xf numFmtId="9" fontId="4" fillId="0" borderId="25" xfId="0" quotePrefix="1" applyNumberFormat="1" applyFont="1" applyBorder="1" applyAlignment="1">
      <alignment horizontal="center" vertical="top"/>
    </xf>
    <xf numFmtId="9" fontId="4" fillId="0" borderId="23" xfId="0" quotePrefix="1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7" fillId="0" borderId="1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9" fontId="4" fillId="0" borderId="8" xfId="0" quotePrefix="1" applyNumberFormat="1" applyFont="1" applyBorder="1" applyAlignment="1">
      <alignment horizontal="center" vertical="top"/>
    </xf>
    <xf numFmtId="9" fontId="4" fillId="0" borderId="21" xfId="0" applyNumberFormat="1" applyFont="1" applyBorder="1" applyAlignment="1">
      <alignment horizontal="center" vertical="top"/>
    </xf>
    <xf numFmtId="9" fontId="4" fillId="0" borderId="23" xfId="0" applyNumberFormat="1" applyFont="1" applyBorder="1" applyAlignment="1">
      <alignment vertical="top"/>
    </xf>
    <xf numFmtId="0" fontId="4" fillId="0" borderId="31" xfId="0" applyFont="1" applyFill="1" applyBorder="1" applyAlignment="1">
      <alignment horizontal="center"/>
    </xf>
    <xf numFmtId="9" fontId="4" fillId="0" borderId="32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right" vertical="top"/>
    </xf>
    <xf numFmtId="9" fontId="6" fillId="0" borderId="1" xfId="3" applyFont="1" applyBorder="1" applyAlignment="1">
      <alignment horizontal="center" vertical="top"/>
    </xf>
    <xf numFmtId="165" fontId="6" fillId="0" borderId="3" xfId="1" applyNumberFormat="1" applyFont="1" applyBorder="1" applyAlignment="1">
      <alignment horizontal="center" vertical="top"/>
    </xf>
    <xf numFmtId="165" fontId="4" fillId="0" borderId="0" xfId="1" applyNumberFormat="1" applyFont="1" applyBorder="1" applyAlignment="1">
      <alignment horizontal="center" vertical="top"/>
    </xf>
    <xf numFmtId="165" fontId="4" fillId="0" borderId="32" xfId="1" applyNumberFormat="1" applyFont="1" applyBorder="1" applyAlignment="1">
      <alignment horizontal="center" vertical="top"/>
    </xf>
    <xf numFmtId="165" fontId="10" fillId="0" borderId="6" xfId="1" applyNumberFormat="1" applyFont="1" applyBorder="1" applyAlignment="1">
      <alignment horizontal="center" vertical="top"/>
    </xf>
    <xf numFmtId="165" fontId="10" fillId="0" borderId="1" xfId="1" applyNumberFormat="1" applyFont="1" applyBorder="1" applyAlignment="1">
      <alignment horizontal="center" vertical="top"/>
    </xf>
    <xf numFmtId="165" fontId="10" fillId="0" borderId="15" xfId="1" applyNumberFormat="1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5" xfId="0" quotePrefix="1" applyFont="1" applyBorder="1" applyAlignment="1">
      <alignment horizontal="center" vertical="top"/>
    </xf>
    <xf numFmtId="9" fontId="6" fillId="0" borderId="1" xfId="3" applyFont="1" applyBorder="1" applyAlignment="1">
      <alignment horizontal="right" vertical="top"/>
    </xf>
    <xf numFmtId="43" fontId="6" fillId="0" borderId="1" xfId="1" applyFont="1" applyBorder="1" applyAlignment="1">
      <alignment horizontal="center" vertical="top"/>
    </xf>
    <xf numFmtId="2" fontId="6" fillId="0" borderId="1" xfId="0" quotePrefix="1" applyNumberFormat="1" applyFont="1" applyBorder="1" applyAlignment="1">
      <alignment horizontal="right" vertical="top"/>
    </xf>
    <xf numFmtId="0" fontId="4" fillId="0" borderId="34" xfId="0" applyFont="1" applyBorder="1" applyAlignment="1">
      <alignment vertical="top"/>
    </xf>
    <xf numFmtId="2" fontId="6" fillId="4" borderId="1" xfId="0" applyNumberFormat="1" applyFont="1" applyFill="1" applyBorder="1" applyAlignment="1">
      <alignment vertical="top"/>
    </xf>
    <xf numFmtId="0" fontId="4" fillId="0" borderId="3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8" xfId="0" quotePrefix="1" applyFont="1" applyFill="1" applyBorder="1" applyAlignment="1">
      <alignment horizontal="center"/>
    </xf>
    <xf numFmtId="0" fontId="4" fillId="0" borderId="16" xfId="0" quotePrefix="1" applyFont="1" applyFill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/>
    </xf>
    <xf numFmtId="0" fontId="7" fillId="0" borderId="25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7" fillId="0" borderId="23" xfId="0" applyFont="1" applyBorder="1" applyAlignment="1">
      <alignment horizontal="justify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23" xfId="0" applyFont="1" applyBorder="1" applyAlignment="1">
      <alignment horizontal="justify" vertical="top" wrapText="1"/>
    </xf>
    <xf numFmtId="9" fontId="4" fillId="0" borderId="6" xfId="0" applyNumberFormat="1" applyFont="1" applyBorder="1" applyAlignment="1">
      <alignment horizontal="left" vertical="top" wrapText="1"/>
    </xf>
    <xf numFmtId="9" fontId="4" fillId="0" borderId="3" xfId="0" applyNumberFormat="1" applyFont="1" applyBorder="1" applyAlignment="1">
      <alignment horizontal="left" vertical="top" wrapText="1"/>
    </xf>
    <xf numFmtId="9" fontId="4" fillId="0" borderId="25" xfId="0" applyNumberFormat="1" applyFont="1" applyBorder="1" applyAlignment="1">
      <alignment horizontal="left" vertical="top"/>
    </xf>
    <xf numFmtId="9" fontId="4" fillId="0" borderId="4" xfId="0" applyNumberFormat="1" applyFont="1" applyBorder="1" applyAlignment="1">
      <alignment horizontal="left" vertical="top"/>
    </xf>
    <xf numFmtId="9" fontId="4" fillId="0" borderId="3" xfId="0" applyNumberFormat="1" applyFont="1" applyBorder="1" applyAlignment="1">
      <alignment horizontal="center" vertical="top" wrapText="1"/>
    </xf>
    <xf numFmtId="9" fontId="4" fillId="0" borderId="29" xfId="0" applyNumberFormat="1" applyFont="1" applyBorder="1" applyAlignment="1">
      <alignment horizontal="center" vertical="top"/>
    </xf>
    <xf numFmtId="9" fontId="4" fillId="0" borderId="2" xfId="0" applyNumberFormat="1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36" xfId="0" applyNumberFormat="1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4">
    <cellStyle name="Comma" xfId="1" builtinId="3"/>
    <cellStyle name="Excel Built-in Normal" xfId="2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8</xdr:row>
      <xdr:rowOff>47626</xdr:rowOff>
    </xdr:from>
    <xdr:to>
      <xdr:col>2</xdr:col>
      <xdr:colOff>1390649</xdr:colOff>
      <xdr:row>11</xdr:row>
      <xdr:rowOff>333376</xdr:rowOff>
    </xdr:to>
    <xdr:sp macro="" textlink="">
      <xdr:nvSpPr>
        <xdr:cNvPr id="2" name="Rectangle 1"/>
        <xdr:cNvSpPr/>
      </xdr:nvSpPr>
      <xdr:spPr>
        <a:xfrm>
          <a:off x="409574" y="1543051"/>
          <a:ext cx="1285875" cy="895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oneCellAnchor>
    <xdr:from>
      <xdr:col>2</xdr:col>
      <xdr:colOff>76200</xdr:colOff>
      <xdr:row>8</xdr:row>
      <xdr:rowOff>95250</xdr:rowOff>
    </xdr:from>
    <xdr:ext cx="1362075" cy="1048289"/>
    <xdr:sp macro="" textlink="">
      <xdr:nvSpPr>
        <xdr:cNvPr id="3" name="TextBox 2"/>
        <xdr:cNvSpPr txBox="1"/>
      </xdr:nvSpPr>
      <xdr:spPr>
        <a:xfrm>
          <a:off x="447675" y="1771650"/>
          <a:ext cx="1362075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</a:rPr>
            <a:t>PENGUATAN AKUNTABILITAS </a:t>
          </a:r>
          <a:r>
            <a:rPr lang="en-US" sz="1600" b="0" i="0" strike="noStrike">
              <a:solidFill>
                <a:srgbClr val="000000"/>
              </a:solidFill>
              <a:latin typeface="Calibri"/>
            </a:rPr>
            <a:t>KINERJA</a:t>
          </a:r>
        </a:p>
      </xdr:txBody>
    </xdr:sp>
    <xdr:clientData/>
  </xdr:oneCellAnchor>
  <xdr:twoCellAnchor>
    <xdr:from>
      <xdr:col>4</xdr:col>
      <xdr:colOff>0</xdr:colOff>
      <xdr:row>6</xdr:row>
      <xdr:rowOff>0</xdr:rowOff>
    </xdr:from>
    <xdr:to>
      <xdr:col>5</xdr:col>
      <xdr:colOff>866775</xdr:colOff>
      <xdr:row>8</xdr:row>
      <xdr:rowOff>0</xdr:rowOff>
    </xdr:to>
    <xdr:sp macro="" textlink="">
      <xdr:nvSpPr>
        <xdr:cNvPr id="2201" name="Rectangle 3"/>
        <xdr:cNvSpPr>
          <a:spLocks noChangeArrowheads="1"/>
        </xdr:cNvSpPr>
      </xdr:nvSpPr>
      <xdr:spPr bwMode="auto">
        <a:xfrm>
          <a:off x="2038350" y="1095375"/>
          <a:ext cx="1428750" cy="390525"/>
        </a:xfrm>
        <a:prstGeom prst="rect">
          <a:avLst/>
        </a:prstGeom>
        <a:noFill/>
        <a:ln w="25400" algn="ctr">
          <a:solidFill>
            <a:srgbClr val="385D8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352425</xdr:colOff>
      <xdr:row>11</xdr:row>
      <xdr:rowOff>57150</xdr:rowOff>
    </xdr:from>
    <xdr:to>
      <xdr:col>6</xdr:col>
      <xdr:colOff>0</xdr:colOff>
      <xdr:row>14</xdr:row>
      <xdr:rowOff>76200</xdr:rowOff>
    </xdr:to>
    <xdr:sp macro="" textlink="">
      <xdr:nvSpPr>
        <xdr:cNvPr id="2202" name="Rectangle 4"/>
        <xdr:cNvSpPr>
          <a:spLocks noChangeArrowheads="1"/>
        </xdr:cNvSpPr>
      </xdr:nvSpPr>
      <xdr:spPr bwMode="auto">
        <a:xfrm>
          <a:off x="2038350" y="2152650"/>
          <a:ext cx="1428750" cy="800100"/>
        </a:xfrm>
        <a:prstGeom prst="rect">
          <a:avLst/>
        </a:prstGeom>
        <a:noFill/>
        <a:ln w="25400" algn="ctr">
          <a:solidFill>
            <a:srgbClr val="385D8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323850</xdr:colOff>
      <xdr:row>6</xdr:row>
      <xdr:rowOff>0</xdr:rowOff>
    </xdr:from>
    <xdr:to>
      <xdr:col>6</xdr:col>
      <xdr:colOff>104775</xdr:colOff>
      <xdr:row>8</xdr:row>
      <xdr:rowOff>66674</xdr:rowOff>
    </xdr:to>
    <xdr:sp macro="" textlink="">
      <xdr:nvSpPr>
        <xdr:cNvPr id="6" name="TextBox 6"/>
        <xdr:cNvSpPr txBox="1">
          <a:spLocks noChangeArrowheads="1"/>
        </xdr:cNvSpPr>
      </xdr:nvSpPr>
      <xdr:spPr bwMode="auto">
        <a:xfrm>
          <a:off x="2276475" y="1295400"/>
          <a:ext cx="1533525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100"/>
            </a:lnSpc>
            <a:defRPr sz="1000"/>
          </a:pPr>
          <a:r>
            <a:rPr lang="en-US" sz="1100" b="1" i="0" strike="noStrike">
              <a:solidFill>
                <a:srgbClr val="000000"/>
              </a:solidFill>
              <a:latin typeface="Calibri"/>
            </a:rPr>
            <a:t>Meningkatnya kinerja instansi pemerintah</a:t>
          </a:r>
        </a:p>
      </xdr:txBody>
    </xdr:sp>
    <xdr:clientData/>
  </xdr:twoCellAnchor>
  <xdr:twoCellAnchor editAs="oneCell">
    <xdr:from>
      <xdr:col>4</xdr:col>
      <xdr:colOff>0</xdr:colOff>
      <xdr:row>11</xdr:row>
      <xdr:rowOff>82551</xdr:rowOff>
    </xdr:from>
    <xdr:to>
      <xdr:col>6</xdr:col>
      <xdr:colOff>28575</xdr:colOff>
      <xdr:row>14</xdr:row>
      <xdr:rowOff>95212</xdr:rowOff>
    </xdr:to>
    <xdr:sp macro="" textlink="">
      <xdr:nvSpPr>
        <xdr:cNvPr id="7" name="TextBox 7"/>
        <xdr:cNvSpPr txBox="1">
          <a:spLocks noChangeArrowheads="1"/>
        </xdr:cNvSpPr>
      </xdr:nvSpPr>
      <xdr:spPr bwMode="auto">
        <a:xfrm>
          <a:off x="2305050" y="2339976"/>
          <a:ext cx="1457325" cy="603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200"/>
            </a:lnSpc>
            <a:defRPr sz="1000"/>
          </a:pPr>
          <a:r>
            <a:rPr lang="en-US" sz="1100" b="1" i="0" strike="noStrike">
              <a:solidFill>
                <a:srgbClr val="000000"/>
              </a:solidFill>
              <a:latin typeface="Calibri"/>
            </a:rPr>
            <a:t>Meningkatnya akuntabilitas instansi pemerintah</a:t>
          </a:r>
        </a:p>
      </xdr:txBody>
    </xdr:sp>
    <xdr:clientData/>
  </xdr:twoCellAnchor>
  <xdr:twoCellAnchor>
    <xdr:from>
      <xdr:col>2</xdr:col>
      <xdr:colOff>1390649</xdr:colOff>
      <xdr:row>7</xdr:row>
      <xdr:rowOff>38100</xdr:rowOff>
    </xdr:from>
    <xdr:to>
      <xdr:col>4</xdr:col>
      <xdr:colOff>0</xdr:colOff>
      <xdr:row>10</xdr:row>
      <xdr:rowOff>104776</xdr:rowOff>
    </xdr:to>
    <xdr:cxnSp macro="">
      <xdr:nvCxnSpPr>
        <xdr:cNvPr id="8" name="Straight Arrow Connector 7"/>
        <xdr:cNvCxnSpPr>
          <a:stCxn id="2" idx="3"/>
          <a:endCxn id="6" idx="1"/>
        </xdr:cNvCxnSpPr>
      </xdr:nvCxnSpPr>
      <xdr:spPr>
        <a:xfrm flipV="1">
          <a:off x="1695449" y="1333500"/>
          <a:ext cx="342901" cy="657226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2206" name="Rectangle 33"/>
        <xdr:cNvSpPr>
          <a:spLocks noChangeArrowheads="1"/>
        </xdr:cNvSpPr>
      </xdr:nvSpPr>
      <xdr:spPr bwMode="auto">
        <a:xfrm>
          <a:off x="3648075" y="1095375"/>
          <a:ext cx="1647825" cy="390525"/>
        </a:xfrm>
        <a:prstGeom prst="rect">
          <a:avLst/>
        </a:prstGeom>
        <a:noFill/>
        <a:ln w="25400" algn="ctr">
          <a:solidFill>
            <a:srgbClr val="385D8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47625</xdr:colOff>
      <xdr:row>5</xdr:row>
      <xdr:rowOff>85725</xdr:rowOff>
    </xdr:from>
    <xdr:to>
      <xdr:col>8</xdr:col>
      <xdr:colOff>9525</xdr:colOff>
      <xdr:row>8</xdr:row>
      <xdr:rowOff>28575</xdr:rowOff>
    </xdr:to>
    <xdr:sp macro="" textlink="">
      <xdr:nvSpPr>
        <xdr:cNvPr id="11" name="TextBox 36"/>
        <xdr:cNvSpPr txBox="1">
          <a:spLocks noChangeArrowheads="1"/>
        </xdr:cNvSpPr>
      </xdr:nvSpPr>
      <xdr:spPr bwMode="auto">
        <a:xfrm>
          <a:off x="3695700" y="1066800"/>
          <a:ext cx="1609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100"/>
            </a:lnSpc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Indikator Kinerja Utama </a:t>
          </a:r>
          <a:r>
            <a:rPr lang="en-US" sz="1100" b="0" i="0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en-US" sz="1100" b="0" i="0" strike="noStrike">
              <a:solidFill>
                <a:srgbClr val="000000"/>
              </a:solidFill>
              <a:latin typeface="Calibri"/>
            </a:rPr>
            <a:t>yang terukur </a:t>
          </a:r>
        </a:p>
      </xdr:txBody>
    </xdr:sp>
    <xdr:clientData/>
  </xdr:twoCellAnchor>
  <xdr:twoCellAnchor>
    <xdr:from>
      <xdr:col>6</xdr:col>
      <xdr:colOff>174625</xdr:colOff>
      <xdr:row>14</xdr:row>
      <xdr:rowOff>9523</xdr:rowOff>
    </xdr:from>
    <xdr:to>
      <xdr:col>8</xdr:col>
      <xdr:colOff>0</xdr:colOff>
      <xdr:row>16</xdr:row>
      <xdr:rowOff>0</xdr:rowOff>
    </xdr:to>
    <xdr:sp macro="" textlink="">
      <xdr:nvSpPr>
        <xdr:cNvPr id="12" name="Rectangle 11"/>
        <xdr:cNvSpPr/>
      </xdr:nvSpPr>
      <xdr:spPr>
        <a:xfrm>
          <a:off x="3641725" y="2676523"/>
          <a:ext cx="1654175" cy="38100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7</xdr:col>
      <xdr:colOff>19050</xdr:colOff>
      <xdr:row>10</xdr:row>
      <xdr:rowOff>104775</xdr:rowOff>
    </xdr:from>
    <xdr:to>
      <xdr:col>8</xdr:col>
      <xdr:colOff>19050</xdr:colOff>
      <xdr:row>12</xdr:row>
      <xdr:rowOff>9525</xdr:rowOff>
    </xdr:to>
    <xdr:sp macro="" textlink="">
      <xdr:nvSpPr>
        <xdr:cNvPr id="2209" name="Rectangle 41"/>
        <xdr:cNvSpPr>
          <a:spLocks noChangeArrowheads="1"/>
        </xdr:cNvSpPr>
      </xdr:nvSpPr>
      <xdr:spPr bwMode="auto">
        <a:xfrm>
          <a:off x="3667125" y="1981200"/>
          <a:ext cx="1647825" cy="504825"/>
        </a:xfrm>
        <a:prstGeom prst="rect">
          <a:avLst/>
        </a:prstGeom>
        <a:noFill/>
        <a:ln w="25400" algn="ctr">
          <a:solidFill>
            <a:srgbClr val="385D8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180974</xdr:colOff>
      <xdr:row>13</xdr:row>
      <xdr:rowOff>187325</xdr:rowOff>
    </xdr:from>
    <xdr:ext cx="1562101" cy="436786"/>
    <xdr:sp macro="" textlink="">
      <xdr:nvSpPr>
        <xdr:cNvPr id="14" name="TextBox 13"/>
        <xdr:cNvSpPr txBox="1"/>
      </xdr:nvSpPr>
      <xdr:spPr>
        <a:xfrm>
          <a:off x="3648074" y="2835275"/>
          <a:ext cx="156210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Peningkatan kualitas Laporan Akuntabilitas</a:t>
          </a:r>
        </a:p>
      </xdr:txBody>
    </xdr:sp>
    <xdr:clientData/>
  </xdr:oneCellAnchor>
  <xdr:twoCellAnchor editAs="oneCell">
    <xdr:from>
      <xdr:col>7</xdr:col>
      <xdr:colOff>22225</xdr:colOff>
      <xdr:row>10</xdr:row>
      <xdr:rowOff>104776</xdr:rowOff>
    </xdr:from>
    <xdr:to>
      <xdr:col>7</xdr:col>
      <xdr:colOff>1631950</xdr:colOff>
      <xdr:row>11</xdr:row>
      <xdr:rowOff>323851</xdr:rowOff>
    </xdr:to>
    <xdr:sp macro="" textlink="">
      <xdr:nvSpPr>
        <xdr:cNvPr id="15" name="TextBox 43"/>
        <xdr:cNvSpPr txBox="1">
          <a:spLocks noChangeArrowheads="1"/>
        </xdr:cNvSpPr>
      </xdr:nvSpPr>
      <xdr:spPr bwMode="auto">
        <a:xfrm>
          <a:off x="3670300" y="1990726"/>
          <a:ext cx="1609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100"/>
            </a:lnSpc>
            <a:defRPr sz="1000"/>
          </a:pPr>
          <a:r>
            <a:rPr lang="id-ID" sz="1100" b="0" i="0" strike="noStrike">
              <a:solidFill>
                <a:srgbClr val="000000"/>
              </a:solidFill>
              <a:latin typeface="Calibri"/>
            </a:rPr>
            <a:t>S</a:t>
          </a:r>
          <a:r>
            <a:rPr lang="en-US" sz="1100" b="0" i="0" strike="noStrike">
              <a:solidFill>
                <a:srgbClr val="000000"/>
              </a:solidFill>
              <a:latin typeface="Calibri"/>
            </a:rPr>
            <a:t>istem yang  mendorong </a:t>
          </a:r>
          <a:r>
            <a:rPr lang="id-ID" sz="1100" b="0" i="0" strike="noStrike">
              <a:solidFill>
                <a:srgbClr val="000000"/>
              </a:solidFill>
              <a:latin typeface="Calibri"/>
            </a:rPr>
            <a:t>k</a:t>
          </a:r>
          <a:r>
            <a:rPr lang="en-US" sz="1100" b="0" i="0" strike="noStrike">
              <a:solidFill>
                <a:srgbClr val="000000"/>
              </a:solidFill>
              <a:latin typeface="Calibri"/>
            </a:rPr>
            <a:t>inerja organisasi</a:t>
          </a:r>
          <a:r>
            <a:rPr lang="id-ID" sz="1100" b="0" i="0" strike="noStrike">
              <a:solidFill>
                <a:srgbClr val="000000"/>
              </a:solidFill>
              <a:latin typeface="Calibri"/>
            </a:rPr>
            <a:t>.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8</xdr:col>
      <xdr:colOff>266700</xdr:colOff>
      <xdr:row>7</xdr:row>
      <xdr:rowOff>57150</xdr:rowOff>
    </xdr:to>
    <xdr:cxnSp macro="">
      <xdr:nvCxnSpPr>
        <xdr:cNvPr id="16" name="Straight Arrow Connector 15"/>
        <xdr:cNvCxnSpPr/>
      </xdr:nvCxnSpPr>
      <xdr:spPr>
        <a:xfrm flipV="1">
          <a:off x="5819775" y="1724025"/>
          <a:ext cx="266700" cy="9525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11</xdr:row>
      <xdr:rowOff>138112</xdr:rowOff>
    </xdr:from>
    <xdr:to>
      <xdr:col>9</xdr:col>
      <xdr:colOff>28575</xdr:colOff>
      <xdr:row>11</xdr:row>
      <xdr:rowOff>152400</xdr:rowOff>
    </xdr:to>
    <xdr:cxnSp macro="">
      <xdr:nvCxnSpPr>
        <xdr:cNvPr id="17" name="Straight Arrow Connector 16"/>
        <xdr:cNvCxnSpPr>
          <a:stCxn id="2209" idx="3"/>
        </xdr:cNvCxnSpPr>
      </xdr:nvCxnSpPr>
      <xdr:spPr>
        <a:xfrm>
          <a:off x="5314950" y="2233612"/>
          <a:ext cx="285750" cy="14288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1641475</xdr:colOff>
      <xdr:row>15</xdr:row>
      <xdr:rowOff>6350</xdr:rowOff>
    </xdr:from>
    <xdr:to>
      <xdr:col>8</xdr:col>
      <xdr:colOff>250825</xdr:colOff>
      <xdr:row>15</xdr:row>
      <xdr:rowOff>15875</xdr:rowOff>
    </xdr:to>
    <xdr:cxnSp macro="">
      <xdr:nvCxnSpPr>
        <xdr:cNvPr id="18" name="Straight Arrow Connector 17"/>
        <xdr:cNvCxnSpPr/>
      </xdr:nvCxnSpPr>
      <xdr:spPr>
        <a:xfrm flipV="1">
          <a:off x="5289550" y="2863850"/>
          <a:ext cx="257175" cy="9525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</xdr:row>
      <xdr:rowOff>171450</xdr:rowOff>
    </xdr:from>
    <xdr:to>
      <xdr:col>7</xdr:col>
      <xdr:colOff>47625</xdr:colOff>
      <xdr:row>7</xdr:row>
      <xdr:rowOff>0</xdr:rowOff>
    </xdr:to>
    <xdr:cxnSp macro="">
      <xdr:nvCxnSpPr>
        <xdr:cNvPr id="2215" name="Straight Arrow Connector 56"/>
        <xdr:cNvCxnSpPr>
          <a:cxnSpLocks noChangeShapeType="1"/>
          <a:endCxn id="11" idx="1"/>
        </xdr:cNvCxnSpPr>
      </xdr:nvCxnSpPr>
      <xdr:spPr bwMode="auto">
        <a:xfrm>
          <a:off x="3476625" y="1266825"/>
          <a:ext cx="219075" cy="19050"/>
        </a:xfrm>
        <a:prstGeom prst="straightConnector1">
          <a:avLst/>
        </a:prstGeom>
        <a:noFill/>
        <a:ln w="31750" algn="ctr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333375</xdr:rowOff>
    </xdr:from>
    <xdr:to>
      <xdr:col>6</xdr:col>
      <xdr:colOff>174625</xdr:colOff>
      <xdr:row>15</xdr:row>
      <xdr:rowOff>9524</xdr:rowOff>
    </xdr:to>
    <xdr:cxnSp macro="">
      <xdr:nvCxnSpPr>
        <xdr:cNvPr id="20" name="Straight Arrow Connector 19"/>
        <xdr:cNvCxnSpPr>
          <a:stCxn id="2202" idx="3"/>
          <a:endCxn id="12" idx="1"/>
        </xdr:cNvCxnSpPr>
      </xdr:nvCxnSpPr>
      <xdr:spPr>
        <a:xfrm>
          <a:off x="3467100" y="2438400"/>
          <a:ext cx="174625" cy="428624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133350</xdr:rowOff>
    </xdr:from>
    <xdr:to>
      <xdr:col>7</xdr:col>
      <xdr:colOff>19050</xdr:colOff>
      <xdr:row>12</xdr:row>
      <xdr:rowOff>76200</xdr:rowOff>
    </xdr:to>
    <xdr:cxnSp macro="">
      <xdr:nvCxnSpPr>
        <xdr:cNvPr id="2217" name="Straight Arrow Connector 63"/>
        <xdr:cNvCxnSpPr>
          <a:cxnSpLocks noChangeShapeType="1"/>
          <a:stCxn id="2202" idx="3"/>
          <a:endCxn id="2209" idx="1"/>
        </xdr:cNvCxnSpPr>
      </xdr:nvCxnSpPr>
      <xdr:spPr bwMode="auto">
        <a:xfrm flipV="1">
          <a:off x="3467100" y="2228850"/>
          <a:ext cx="200025" cy="323850"/>
        </a:xfrm>
        <a:prstGeom prst="straightConnector1">
          <a:avLst/>
        </a:prstGeom>
        <a:noFill/>
        <a:ln w="31750" algn="ctr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504825</xdr:colOff>
      <xdr:row>8</xdr:row>
      <xdr:rowOff>57150</xdr:rowOff>
    </xdr:from>
    <xdr:to>
      <xdr:col>5</xdr:col>
      <xdr:colOff>295275</xdr:colOff>
      <xdr:row>9</xdr:row>
      <xdr:rowOff>142875</xdr:rowOff>
    </xdr:to>
    <xdr:sp macro="" textlink="">
      <xdr:nvSpPr>
        <xdr:cNvPr id="24" name="Oval 28"/>
        <xdr:cNvSpPr>
          <a:spLocks noChangeArrowheads="1"/>
        </xdr:cNvSpPr>
      </xdr:nvSpPr>
      <xdr:spPr bwMode="auto">
        <a:xfrm>
          <a:off x="2819400" y="1733550"/>
          <a:ext cx="4381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50%</a:t>
          </a:r>
        </a:p>
      </xdr:txBody>
    </xdr:sp>
    <xdr:clientData/>
  </xdr:twoCellAnchor>
  <xdr:twoCellAnchor>
    <xdr:from>
      <xdr:col>4</xdr:col>
      <xdr:colOff>504825</xdr:colOff>
      <xdr:row>15</xdr:row>
      <xdr:rowOff>9525</xdr:rowOff>
    </xdr:from>
    <xdr:to>
      <xdr:col>5</xdr:col>
      <xdr:colOff>295275</xdr:colOff>
      <xdr:row>16</xdr:row>
      <xdr:rowOff>104775</xdr:rowOff>
    </xdr:to>
    <xdr:sp macro="" textlink="">
      <xdr:nvSpPr>
        <xdr:cNvPr id="25" name="Oval 29"/>
        <xdr:cNvSpPr>
          <a:spLocks noChangeArrowheads="1"/>
        </xdr:cNvSpPr>
      </xdr:nvSpPr>
      <xdr:spPr bwMode="auto">
        <a:xfrm>
          <a:off x="2819400" y="3038475"/>
          <a:ext cx="4381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50%</a:t>
          </a:r>
        </a:p>
      </xdr:txBody>
    </xdr:sp>
    <xdr:clientData/>
  </xdr:twoCellAnchor>
  <xdr:twoCellAnchor>
    <xdr:from>
      <xdr:col>7</xdr:col>
      <xdr:colOff>571500</xdr:colOff>
      <xdr:row>8</xdr:row>
      <xdr:rowOff>28575</xdr:rowOff>
    </xdr:from>
    <xdr:to>
      <xdr:col>7</xdr:col>
      <xdr:colOff>1219200</xdr:colOff>
      <xdr:row>9</xdr:row>
      <xdr:rowOff>142875</xdr:rowOff>
    </xdr:to>
    <xdr:sp macro="" textlink="">
      <xdr:nvSpPr>
        <xdr:cNvPr id="26" name="Oval 30"/>
        <xdr:cNvSpPr>
          <a:spLocks noChangeArrowheads="1"/>
        </xdr:cNvSpPr>
      </xdr:nvSpPr>
      <xdr:spPr bwMode="auto">
        <a:xfrm>
          <a:off x="4219575" y="1524000"/>
          <a:ext cx="647700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100%</a:t>
          </a:r>
        </a:p>
      </xdr:txBody>
    </xdr:sp>
    <xdr:clientData/>
  </xdr:twoCellAnchor>
  <xdr:twoCellAnchor>
    <xdr:from>
      <xdr:col>7</xdr:col>
      <xdr:colOff>676275</xdr:colOff>
      <xdr:row>16</xdr:row>
      <xdr:rowOff>47624</xdr:rowOff>
    </xdr:from>
    <xdr:to>
      <xdr:col>7</xdr:col>
      <xdr:colOff>1171575</xdr:colOff>
      <xdr:row>16</xdr:row>
      <xdr:rowOff>266699</xdr:rowOff>
    </xdr:to>
    <xdr:sp macro="" textlink="">
      <xdr:nvSpPr>
        <xdr:cNvPr id="27" name="Oval 31"/>
        <xdr:cNvSpPr>
          <a:spLocks noChangeArrowheads="1"/>
        </xdr:cNvSpPr>
      </xdr:nvSpPr>
      <xdr:spPr bwMode="auto">
        <a:xfrm>
          <a:off x="4324350" y="3267074"/>
          <a:ext cx="49530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50%</a:t>
          </a:r>
        </a:p>
      </xdr:txBody>
    </xdr:sp>
    <xdr:clientData/>
  </xdr:twoCellAnchor>
  <xdr:twoCellAnchor>
    <xdr:from>
      <xdr:col>7</xdr:col>
      <xdr:colOff>657225</xdr:colOff>
      <xdr:row>12</xdr:row>
      <xdr:rowOff>95250</xdr:rowOff>
    </xdr:from>
    <xdr:to>
      <xdr:col>7</xdr:col>
      <xdr:colOff>1152525</xdr:colOff>
      <xdr:row>13</xdr:row>
      <xdr:rowOff>152400</xdr:rowOff>
    </xdr:to>
    <xdr:sp macro="" textlink="">
      <xdr:nvSpPr>
        <xdr:cNvPr id="8266" name="Oval 33"/>
        <xdr:cNvSpPr>
          <a:spLocks noChangeArrowheads="1"/>
        </xdr:cNvSpPr>
      </xdr:nvSpPr>
      <xdr:spPr bwMode="auto">
        <a:xfrm>
          <a:off x="4305300" y="2752725"/>
          <a:ext cx="4953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d-ID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50%</a:t>
          </a:r>
        </a:p>
      </xdr:txBody>
    </xdr:sp>
    <xdr:clientData/>
  </xdr:twoCellAnchor>
  <xdr:twoCellAnchor>
    <xdr:from>
      <xdr:col>2</xdr:col>
      <xdr:colOff>1390649</xdr:colOff>
      <xdr:row>10</xdr:row>
      <xdr:rowOff>104776</xdr:rowOff>
    </xdr:from>
    <xdr:to>
      <xdr:col>4</xdr:col>
      <xdr:colOff>0</xdr:colOff>
      <xdr:row>12</xdr:row>
      <xdr:rowOff>88882</xdr:rowOff>
    </xdr:to>
    <xdr:cxnSp macro="">
      <xdr:nvCxnSpPr>
        <xdr:cNvPr id="57" name="Straight Arrow Connector 56"/>
        <xdr:cNvCxnSpPr>
          <a:stCxn id="2" idx="3"/>
          <a:endCxn id="7" idx="1"/>
        </xdr:cNvCxnSpPr>
      </xdr:nvCxnSpPr>
      <xdr:spPr>
        <a:xfrm>
          <a:off x="1695449" y="1990726"/>
          <a:ext cx="342901" cy="593706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52"/>
  <sheetViews>
    <sheetView tabSelected="1" topLeftCell="G49" zoomScaleSheetLayoutView="100" workbookViewId="0">
      <selection activeCell="L42" sqref="L42"/>
    </sheetView>
  </sheetViews>
  <sheetFormatPr defaultColWidth="9.1796875" defaultRowHeight="15.5"/>
  <cols>
    <col min="1" max="1" width="4.7265625" style="4" customWidth="1"/>
    <col min="2" max="2" width="19.1796875" style="4" customWidth="1"/>
    <col min="3" max="3" width="9.1796875" style="4"/>
    <col min="4" max="4" width="5" style="7" customWidth="1"/>
    <col min="5" max="5" width="16.81640625" style="4" customWidth="1"/>
    <col min="6" max="6" width="7" style="7" bestFit="1" customWidth="1"/>
    <col min="7" max="7" width="7.7265625" style="4" customWidth="1"/>
    <col min="8" max="8" width="19.453125" style="4" customWidth="1"/>
    <col min="9" max="9" width="7" style="26" hidden="1" customWidth="1"/>
    <col min="10" max="10" width="3.81640625" style="26" customWidth="1"/>
    <col min="11" max="11" width="20.26953125" style="4" customWidth="1"/>
    <col min="12" max="12" width="34.81640625" style="4" customWidth="1"/>
    <col min="13" max="14" width="9.1796875" style="13"/>
    <col min="15" max="15" width="13.81640625" style="4" customWidth="1"/>
    <col min="16" max="16" width="37.81640625" style="4" customWidth="1"/>
    <col min="17" max="16384" width="9.1796875" style="4"/>
  </cols>
  <sheetData>
    <row r="1" spans="1:16" ht="23.5">
      <c r="A1" s="200" t="s">
        <v>60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23.5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ht="23.5">
      <c r="A3" s="200" t="s">
        <v>111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</row>
    <row r="4" spans="1:16">
      <c r="A4" s="10"/>
      <c r="B4" s="5"/>
      <c r="C4" s="5"/>
      <c r="D4" s="8"/>
      <c r="E4" s="5"/>
      <c r="F4" s="8"/>
      <c r="G4" s="5"/>
      <c r="H4" s="5"/>
      <c r="I4" s="8"/>
      <c r="J4" s="8"/>
      <c r="K4" s="5"/>
      <c r="L4" s="5"/>
      <c r="M4" s="9"/>
      <c r="N4" s="9"/>
      <c r="O4" s="5"/>
      <c r="P4" s="5"/>
    </row>
    <row r="5" spans="1:16" ht="18.5">
      <c r="A5" s="12" t="s">
        <v>48</v>
      </c>
      <c r="B5" s="5"/>
      <c r="C5" s="5"/>
      <c r="D5" s="8"/>
      <c r="E5" s="5"/>
      <c r="F5" s="8"/>
      <c r="G5" s="5"/>
      <c r="H5" s="5"/>
      <c r="I5" s="8"/>
      <c r="J5" s="8"/>
      <c r="K5" s="5"/>
      <c r="L5" s="5"/>
      <c r="M5" s="9"/>
      <c r="N5" s="9"/>
      <c r="O5" s="5"/>
      <c r="P5" s="5"/>
    </row>
    <row r="6" spans="1:16" ht="15.75" customHeight="1">
      <c r="A6" s="201" t="s">
        <v>78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</row>
    <row r="7" spans="1:16">
      <c r="A7" s="6"/>
      <c r="B7" s="6"/>
      <c r="C7" s="6"/>
      <c r="D7" s="23"/>
      <c r="E7" s="6"/>
      <c r="F7" s="23"/>
      <c r="G7" s="6"/>
      <c r="H7" s="6"/>
      <c r="I7" s="25"/>
      <c r="J7" s="25"/>
      <c r="K7" s="6"/>
      <c r="L7" s="6"/>
      <c r="M7" s="11"/>
      <c r="N7" s="11"/>
      <c r="O7" s="6"/>
      <c r="P7" s="6"/>
    </row>
    <row r="8" spans="1:16" ht="18.5">
      <c r="A8" s="12" t="s">
        <v>49</v>
      </c>
    </row>
    <row r="9" spans="1:16">
      <c r="A9" s="7" t="s">
        <v>76</v>
      </c>
      <c r="B9" s="7"/>
      <c r="C9" s="7"/>
      <c r="E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202" t="s">
        <v>77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</row>
    <row r="11" spans="1:16" ht="16" thickBot="1"/>
    <row r="12" spans="1:16" s="57" customFormat="1">
      <c r="A12" s="205" t="s">
        <v>50</v>
      </c>
      <c r="B12" s="207" t="s">
        <v>51</v>
      </c>
      <c r="C12" s="209" t="s">
        <v>52</v>
      </c>
      <c r="D12" s="167" t="s">
        <v>53</v>
      </c>
      <c r="E12" s="168"/>
      <c r="F12" s="209" t="s">
        <v>52</v>
      </c>
      <c r="G12" s="167" t="s">
        <v>54</v>
      </c>
      <c r="H12" s="168"/>
      <c r="I12" s="209" t="s">
        <v>52</v>
      </c>
      <c r="J12" s="161" t="s">
        <v>32</v>
      </c>
      <c r="K12" s="162"/>
      <c r="L12" s="165" t="s">
        <v>33</v>
      </c>
      <c r="M12" s="211" t="s">
        <v>1</v>
      </c>
      <c r="N12" s="203" t="s">
        <v>55</v>
      </c>
      <c r="O12" s="165" t="s">
        <v>56</v>
      </c>
      <c r="P12" s="209" t="s">
        <v>61</v>
      </c>
    </row>
    <row r="13" spans="1:16" s="57" customFormat="1" ht="16" thickBot="1">
      <c r="A13" s="206"/>
      <c r="B13" s="208"/>
      <c r="C13" s="210"/>
      <c r="D13" s="169"/>
      <c r="E13" s="170"/>
      <c r="F13" s="210"/>
      <c r="G13" s="169"/>
      <c r="H13" s="170"/>
      <c r="I13" s="210"/>
      <c r="J13" s="163"/>
      <c r="K13" s="164"/>
      <c r="L13" s="166"/>
      <c r="M13" s="212"/>
      <c r="N13" s="204"/>
      <c r="O13" s="166"/>
      <c r="P13" s="210"/>
    </row>
    <row r="14" spans="1:16" s="59" customFormat="1" ht="16" thickBot="1">
      <c r="A14" s="104">
        <v>1</v>
      </c>
      <c r="B14" s="140">
        <v>2</v>
      </c>
      <c r="C14" s="86">
        <v>3</v>
      </c>
      <c r="D14" s="180">
        <v>4</v>
      </c>
      <c r="E14" s="180"/>
      <c r="F14" s="84">
        <v>5</v>
      </c>
      <c r="G14" s="159">
        <v>6</v>
      </c>
      <c r="H14" s="160"/>
      <c r="I14" s="96">
        <v>7</v>
      </c>
      <c r="J14" s="171">
        <v>7</v>
      </c>
      <c r="K14" s="172"/>
      <c r="L14" s="76">
        <v>8</v>
      </c>
      <c r="M14" s="58">
        <v>9</v>
      </c>
      <c r="N14" s="58">
        <v>10</v>
      </c>
      <c r="O14" s="97">
        <v>11</v>
      </c>
      <c r="P14" s="71">
        <v>12</v>
      </c>
    </row>
    <row r="15" spans="1:16" s="7" customFormat="1" ht="31.5" customHeight="1">
      <c r="A15" s="116">
        <v>1</v>
      </c>
      <c r="B15" s="178" t="s">
        <v>79</v>
      </c>
      <c r="C15" s="113">
        <v>0.5</v>
      </c>
      <c r="D15" s="116" t="s">
        <v>18</v>
      </c>
      <c r="E15" s="184" t="s">
        <v>17</v>
      </c>
      <c r="F15" s="113">
        <v>1</v>
      </c>
      <c r="G15" s="193" t="s">
        <v>19</v>
      </c>
      <c r="H15" s="176" t="s">
        <v>15</v>
      </c>
      <c r="I15" s="141">
        <v>1</v>
      </c>
      <c r="J15" s="192" t="s">
        <v>20</v>
      </c>
      <c r="K15" s="173" t="s">
        <v>11</v>
      </c>
      <c r="L15" s="98" t="s">
        <v>95</v>
      </c>
      <c r="M15" s="92">
        <v>0.7</v>
      </c>
      <c r="N15" s="100">
        <v>100</v>
      </c>
      <c r="O15" s="102">
        <f>((N15*M15*$F$15*$C$15)/100)*10</f>
        <v>3.5</v>
      </c>
      <c r="P15" s="186" t="s">
        <v>80</v>
      </c>
    </row>
    <row r="16" spans="1:16" s="7" customFormat="1">
      <c r="A16" s="16"/>
      <c r="B16" s="179"/>
      <c r="C16" s="114"/>
      <c r="D16" s="16"/>
      <c r="E16" s="185"/>
      <c r="F16" s="114"/>
      <c r="G16" s="194"/>
      <c r="H16" s="177"/>
      <c r="I16" s="125"/>
      <c r="J16" s="192"/>
      <c r="K16" s="173"/>
      <c r="L16" s="98" t="s">
        <v>94</v>
      </c>
      <c r="M16" s="92"/>
      <c r="N16" s="100"/>
      <c r="O16" s="102"/>
      <c r="P16" s="186"/>
    </row>
    <row r="17" spans="1:16" s="7" customFormat="1">
      <c r="A17" s="16"/>
      <c r="B17" s="179"/>
      <c r="C17" s="114"/>
      <c r="D17" s="16"/>
      <c r="E17" s="185"/>
      <c r="F17" s="114"/>
      <c r="G17" s="194"/>
      <c r="H17" s="177"/>
      <c r="I17" s="125"/>
      <c r="J17" s="192"/>
      <c r="K17" s="173"/>
      <c r="L17" s="98" t="s">
        <v>90</v>
      </c>
      <c r="M17" s="92"/>
      <c r="N17" s="100"/>
      <c r="O17" s="102"/>
      <c r="P17" s="186"/>
    </row>
    <row r="18" spans="1:16" s="7" customFormat="1">
      <c r="A18" s="16"/>
      <c r="B18" s="179"/>
      <c r="C18" s="114"/>
      <c r="D18" s="16"/>
      <c r="E18" s="185"/>
      <c r="F18" s="114"/>
      <c r="G18" s="194"/>
      <c r="H18" s="177"/>
      <c r="I18" s="125"/>
      <c r="J18" s="192"/>
      <c r="K18" s="173"/>
      <c r="L18" s="98" t="s">
        <v>91</v>
      </c>
      <c r="M18" s="92"/>
      <c r="N18" s="100"/>
      <c r="O18" s="102"/>
      <c r="P18" s="186"/>
    </row>
    <row r="19" spans="1:16" s="7" customFormat="1">
      <c r="A19" s="16"/>
      <c r="B19" s="179"/>
      <c r="C19" s="114"/>
      <c r="D19" s="16"/>
      <c r="E19" s="185"/>
      <c r="F19" s="114"/>
      <c r="G19" s="194"/>
      <c r="H19" s="177"/>
      <c r="I19" s="125"/>
      <c r="J19" s="192"/>
      <c r="K19" s="173"/>
      <c r="L19" s="98" t="s">
        <v>92</v>
      </c>
      <c r="M19" s="92"/>
      <c r="N19" s="100"/>
      <c r="O19" s="102"/>
      <c r="P19" s="186"/>
    </row>
    <row r="20" spans="1:16" s="7" customFormat="1">
      <c r="A20" s="16"/>
      <c r="B20" s="179"/>
      <c r="C20" s="114"/>
      <c r="D20" s="16"/>
      <c r="E20" s="185"/>
      <c r="F20" s="114"/>
      <c r="G20" s="194"/>
      <c r="H20" s="177"/>
      <c r="I20" s="125"/>
      <c r="J20" s="192"/>
      <c r="K20" s="173"/>
      <c r="L20" s="98" t="s">
        <v>93</v>
      </c>
      <c r="M20" s="92"/>
      <c r="N20" s="100"/>
      <c r="O20" s="102"/>
      <c r="P20" s="186"/>
    </row>
    <row r="21" spans="1:16" s="7" customFormat="1" ht="89.25" customHeight="1">
      <c r="A21" s="16"/>
      <c r="B21" s="179"/>
      <c r="C21" s="114"/>
      <c r="D21" s="16"/>
      <c r="E21" s="185"/>
      <c r="F21" s="114"/>
      <c r="G21" s="194"/>
      <c r="H21" s="177"/>
      <c r="I21" s="125"/>
      <c r="J21" s="87"/>
      <c r="K21" s="174"/>
      <c r="L21" s="99"/>
      <c r="M21" s="82"/>
      <c r="N21" s="101"/>
      <c r="O21" s="103"/>
      <c r="P21" s="187"/>
    </row>
    <row r="22" spans="1:16" s="7" customFormat="1" ht="291.75" customHeight="1">
      <c r="A22" s="117"/>
      <c r="B22" s="115"/>
      <c r="C22" s="81"/>
      <c r="D22" s="117"/>
      <c r="E22" s="115"/>
      <c r="F22" s="81"/>
      <c r="G22" s="81"/>
      <c r="H22" s="83"/>
      <c r="I22" s="35"/>
      <c r="J22" s="15" t="s">
        <v>23</v>
      </c>
      <c r="K22" s="14" t="s">
        <v>70</v>
      </c>
      <c r="L22" s="14" t="s">
        <v>89</v>
      </c>
      <c r="M22" s="27">
        <v>0.3</v>
      </c>
      <c r="N22" s="77"/>
      <c r="O22" s="24">
        <f>((N22*M22*$F$15*$C$15)/100)*10</f>
        <v>0</v>
      </c>
      <c r="P22" s="72" t="s">
        <v>69</v>
      </c>
    </row>
    <row r="23" spans="1:16" s="7" customFormat="1" ht="28.5" customHeight="1" thickBot="1">
      <c r="A23" s="90"/>
      <c r="B23" s="134"/>
      <c r="C23" s="139"/>
      <c r="D23" s="16"/>
      <c r="E23" s="17"/>
      <c r="F23" s="18"/>
      <c r="G23" s="21"/>
      <c r="H23" s="19"/>
      <c r="I23" s="34"/>
      <c r="J23" s="32"/>
      <c r="K23" s="28"/>
      <c r="L23" s="22"/>
      <c r="M23" s="143"/>
      <c r="N23" s="144"/>
      <c r="O23" s="142">
        <f>SUM(O15:O22)</f>
        <v>3.5</v>
      </c>
      <c r="P23" s="20"/>
    </row>
    <row r="24" spans="1:16" s="7" customFormat="1" ht="15.75" customHeight="1" thickTop="1">
      <c r="A24" s="54"/>
      <c r="B24" s="54"/>
      <c r="C24" s="133"/>
      <c r="D24" s="195" t="s">
        <v>30</v>
      </c>
      <c r="E24" s="196"/>
      <c r="F24" s="196"/>
      <c r="G24" s="196"/>
      <c r="H24" s="196"/>
      <c r="I24" s="196"/>
      <c r="J24" s="196"/>
      <c r="K24" s="196"/>
      <c r="L24" s="196"/>
      <c r="M24" s="197"/>
      <c r="N24" s="79"/>
      <c r="O24" s="80"/>
      <c r="P24" s="75"/>
    </row>
    <row r="25" spans="1:16" s="7" customFormat="1" ht="45" customHeight="1">
      <c r="A25" s="20">
        <v>2</v>
      </c>
      <c r="B25" s="135" t="s">
        <v>10</v>
      </c>
      <c r="C25" s="138">
        <v>0.5</v>
      </c>
      <c r="D25" s="198" t="s">
        <v>21</v>
      </c>
      <c r="E25" s="175" t="s">
        <v>47</v>
      </c>
      <c r="F25" s="91">
        <v>0.5</v>
      </c>
      <c r="G25" s="190" t="s">
        <v>40</v>
      </c>
      <c r="H25" s="175" t="s">
        <v>67</v>
      </c>
      <c r="I25" s="93">
        <v>0.3</v>
      </c>
      <c r="J25" s="188" t="s">
        <v>20</v>
      </c>
      <c r="K25" s="175" t="s">
        <v>68</v>
      </c>
      <c r="L25" s="105" t="s">
        <v>96</v>
      </c>
      <c r="M25" s="110">
        <v>0.3</v>
      </c>
      <c r="N25" s="107"/>
      <c r="O25" s="31">
        <f>((N25*M25*$F$25*$C$25)/100)*10</f>
        <v>0</v>
      </c>
      <c r="P25" s="181" t="s">
        <v>112</v>
      </c>
    </row>
    <row r="26" spans="1:16" s="7" customFormat="1">
      <c r="A26" s="20"/>
      <c r="B26" s="135"/>
      <c r="C26" s="30"/>
      <c r="D26" s="199"/>
      <c r="E26" s="173"/>
      <c r="F26" s="92"/>
      <c r="G26" s="191"/>
      <c r="H26" s="173"/>
      <c r="I26" s="93"/>
      <c r="J26" s="189"/>
      <c r="K26" s="173"/>
      <c r="L26" s="105" t="s">
        <v>102</v>
      </c>
      <c r="M26" s="111"/>
      <c r="N26" s="108"/>
      <c r="O26" s="33"/>
      <c r="P26" s="182"/>
    </row>
    <row r="27" spans="1:16" s="7" customFormat="1">
      <c r="A27" s="20"/>
      <c r="B27" s="135"/>
      <c r="C27" s="30"/>
      <c r="D27" s="199"/>
      <c r="E27" s="173"/>
      <c r="F27" s="92"/>
      <c r="G27" s="191"/>
      <c r="H27" s="173"/>
      <c r="I27" s="93"/>
      <c r="J27" s="189"/>
      <c r="K27" s="173"/>
      <c r="L27" s="105" t="s">
        <v>97</v>
      </c>
      <c r="M27" s="111"/>
      <c r="N27" s="108"/>
      <c r="O27" s="33"/>
      <c r="P27" s="182"/>
    </row>
    <row r="28" spans="1:16" s="7" customFormat="1">
      <c r="A28" s="20"/>
      <c r="B28" s="135"/>
      <c r="C28" s="30"/>
      <c r="D28" s="199"/>
      <c r="E28" s="173"/>
      <c r="F28" s="92"/>
      <c r="G28" s="191"/>
      <c r="H28" s="173"/>
      <c r="I28" s="93"/>
      <c r="J28" s="189"/>
      <c r="K28" s="173"/>
      <c r="L28" s="105" t="s">
        <v>98</v>
      </c>
      <c r="M28" s="111"/>
      <c r="N28" s="108"/>
      <c r="O28" s="33"/>
      <c r="P28" s="182"/>
    </row>
    <row r="29" spans="1:16" s="7" customFormat="1">
      <c r="A29" s="20"/>
      <c r="B29" s="135"/>
      <c r="C29" s="30"/>
      <c r="D29" s="199"/>
      <c r="E29" s="173"/>
      <c r="F29" s="92"/>
      <c r="G29" s="191"/>
      <c r="H29" s="173"/>
      <c r="I29" s="93"/>
      <c r="J29" s="189"/>
      <c r="K29" s="173"/>
      <c r="L29" s="105" t="s">
        <v>99</v>
      </c>
      <c r="M29" s="111"/>
      <c r="N29" s="108"/>
      <c r="O29" s="33"/>
      <c r="P29" s="182"/>
    </row>
    <row r="30" spans="1:16" s="7" customFormat="1">
      <c r="A30" s="20"/>
      <c r="B30" s="135"/>
      <c r="C30" s="30"/>
      <c r="D30" s="199"/>
      <c r="E30" s="173"/>
      <c r="F30" s="92"/>
      <c r="G30" s="191"/>
      <c r="H30" s="173"/>
      <c r="I30" s="93"/>
      <c r="J30" s="189"/>
      <c r="K30" s="173"/>
      <c r="L30" s="105" t="s">
        <v>100</v>
      </c>
      <c r="M30" s="111"/>
      <c r="N30" s="108"/>
      <c r="O30" s="33"/>
      <c r="P30" s="182"/>
    </row>
    <row r="31" spans="1:16" s="7" customFormat="1" ht="247.5" customHeight="1">
      <c r="A31" s="20"/>
      <c r="B31" s="135"/>
      <c r="C31" s="30"/>
      <c r="D31" s="199"/>
      <c r="E31" s="173"/>
      <c r="F31" s="92"/>
      <c r="G31" s="82"/>
      <c r="H31" s="174"/>
      <c r="I31" s="93"/>
      <c r="J31" s="87"/>
      <c r="K31" s="174"/>
      <c r="L31" s="105" t="s">
        <v>101</v>
      </c>
      <c r="M31" s="112"/>
      <c r="N31" s="109"/>
      <c r="O31" s="88"/>
      <c r="P31" s="183"/>
    </row>
    <row r="32" spans="1:16" s="7" customFormat="1" ht="119.25" customHeight="1">
      <c r="A32" s="20"/>
      <c r="B32" s="133"/>
      <c r="C32" s="85"/>
      <c r="D32" s="20"/>
      <c r="E32" s="128"/>
      <c r="F32" s="92"/>
      <c r="G32" s="55" t="s">
        <v>41</v>
      </c>
      <c r="H32" s="14" t="s">
        <v>14</v>
      </c>
      <c r="I32" s="15">
        <v>0.2</v>
      </c>
      <c r="J32" s="54" t="s">
        <v>20</v>
      </c>
      <c r="K32" s="63" t="s">
        <v>87</v>
      </c>
      <c r="L32" s="14" t="s">
        <v>71</v>
      </c>
      <c r="M32" s="47">
        <v>0.2</v>
      </c>
      <c r="N32" s="149"/>
      <c r="O32" s="31">
        <f>((N32*M32*$F$25*$C$25)/100)*10</f>
        <v>0</v>
      </c>
      <c r="P32" s="73" t="s">
        <v>72</v>
      </c>
    </row>
    <row r="33" spans="1:16" s="7" customFormat="1" ht="62">
      <c r="A33" s="20"/>
      <c r="B33" s="133"/>
      <c r="C33" s="85"/>
      <c r="D33" s="20"/>
      <c r="E33" s="128"/>
      <c r="F33" s="92"/>
      <c r="G33" s="55" t="s">
        <v>12</v>
      </c>
      <c r="H33" s="14" t="s">
        <v>7</v>
      </c>
      <c r="I33" s="15">
        <v>0.25</v>
      </c>
      <c r="J33" s="15" t="s">
        <v>20</v>
      </c>
      <c r="K33" s="14" t="s">
        <v>38</v>
      </c>
      <c r="L33" s="14" t="s">
        <v>81</v>
      </c>
      <c r="M33" s="47">
        <v>0.15</v>
      </c>
      <c r="N33" s="77"/>
      <c r="O33" s="31">
        <f>((N33*M33*$F$25*$C$25)/100)*10</f>
        <v>0</v>
      </c>
      <c r="P33" s="73" t="s">
        <v>4</v>
      </c>
    </row>
    <row r="34" spans="1:16" s="7" customFormat="1" ht="58.5" customHeight="1">
      <c r="A34" s="20"/>
      <c r="B34" s="133"/>
      <c r="C34" s="85"/>
      <c r="D34" s="20"/>
      <c r="E34" s="128"/>
      <c r="F34" s="92"/>
      <c r="G34" s="137"/>
      <c r="H34" s="14"/>
      <c r="I34" s="15"/>
      <c r="J34" s="15" t="s">
        <v>23</v>
      </c>
      <c r="K34" s="14" t="s">
        <v>39</v>
      </c>
      <c r="L34" s="14" t="s">
        <v>84</v>
      </c>
      <c r="M34" s="47">
        <v>0.1</v>
      </c>
      <c r="N34" s="77"/>
      <c r="O34" s="31">
        <f>((N34*M34*$F$25*$C$25)/100)*10</f>
        <v>0</v>
      </c>
      <c r="P34" s="73" t="s">
        <v>73</v>
      </c>
    </row>
    <row r="35" spans="1:16" s="7" customFormat="1" ht="163.5" customHeight="1">
      <c r="A35" s="20"/>
      <c r="B35" s="133"/>
      <c r="C35" s="85"/>
      <c r="D35" s="20"/>
      <c r="E35" s="128"/>
      <c r="F35" s="92"/>
      <c r="G35" s="55" t="s">
        <v>13</v>
      </c>
      <c r="H35" s="14" t="s">
        <v>6</v>
      </c>
      <c r="I35" s="15">
        <v>0.25</v>
      </c>
      <c r="J35" s="15" t="s">
        <v>20</v>
      </c>
      <c r="K35" s="46" t="s">
        <v>113</v>
      </c>
      <c r="L35" s="46" t="s">
        <v>88</v>
      </c>
      <c r="M35" s="47">
        <v>0.15</v>
      </c>
      <c r="N35" s="148"/>
      <c r="O35" s="31">
        <f>((N35*M35*$F$25*$C$25)/100)*10</f>
        <v>0</v>
      </c>
      <c r="P35" s="73" t="s">
        <v>74</v>
      </c>
    </row>
    <row r="36" spans="1:16" s="7" customFormat="1" ht="71.25" customHeight="1">
      <c r="A36" s="20"/>
      <c r="B36" s="133"/>
      <c r="C36" s="85"/>
      <c r="D36" s="90"/>
      <c r="E36" s="129"/>
      <c r="F36" s="82"/>
      <c r="G36" s="131"/>
      <c r="H36" s="119"/>
      <c r="I36" s="15"/>
      <c r="J36" s="126" t="s">
        <v>23</v>
      </c>
      <c r="K36" s="14" t="s">
        <v>82</v>
      </c>
      <c r="L36" s="14" t="s">
        <v>83</v>
      </c>
      <c r="M36" s="47">
        <v>0.1</v>
      </c>
      <c r="N36" s="77"/>
      <c r="O36" s="31">
        <f>((N36*M36*$F$25*$C$25)/100)*10</f>
        <v>0</v>
      </c>
      <c r="P36" s="73" t="s">
        <v>72</v>
      </c>
    </row>
    <row r="37" spans="1:16" s="7" customFormat="1" ht="93">
      <c r="A37" s="20"/>
      <c r="B37" s="133"/>
      <c r="C37" s="133"/>
      <c r="D37" s="133" t="s">
        <v>22</v>
      </c>
      <c r="E37" s="128" t="s">
        <v>3</v>
      </c>
      <c r="F37" s="92">
        <v>0.5</v>
      </c>
      <c r="G37" s="131" t="s">
        <v>42</v>
      </c>
      <c r="H37" s="122" t="s">
        <v>46</v>
      </c>
      <c r="I37" s="125">
        <v>0.5</v>
      </c>
      <c r="J37" s="126" t="s">
        <v>20</v>
      </c>
      <c r="K37" s="175" t="s">
        <v>85</v>
      </c>
      <c r="L37" s="14" t="s">
        <v>86</v>
      </c>
      <c r="M37" s="27">
        <v>0.5</v>
      </c>
      <c r="N37" s="77"/>
      <c r="O37" s="24">
        <f>((N37*M37*$F$37*$C$25)/100)*10</f>
        <v>0</v>
      </c>
      <c r="P37" s="72" t="s">
        <v>2</v>
      </c>
    </row>
    <row r="38" spans="1:16" s="7" customFormat="1">
      <c r="A38" s="20"/>
      <c r="B38" s="133"/>
      <c r="C38" s="133"/>
      <c r="D38" s="133"/>
      <c r="E38" s="128"/>
      <c r="F38" s="92"/>
      <c r="G38" s="21"/>
      <c r="H38" s="123"/>
      <c r="I38" s="125"/>
      <c r="J38" s="130"/>
      <c r="K38" s="173"/>
      <c r="L38" s="14" t="s">
        <v>107</v>
      </c>
      <c r="M38" s="27"/>
      <c r="N38" s="77"/>
      <c r="O38" s="24"/>
      <c r="P38" s="72"/>
    </row>
    <row r="39" spans="1:16" s="7" customFormat="1">
      <c r="A39" s="20"/>
      <c r="B39" s="133"/>
      <c r="C39" s="133"/>
      <c r="D39" s="133"/>
      <c r="E39" s="128"/>
      <c r="F39" s="92"/>
      <c r="G39" s="21"/>
      <c r="H39" s="123"/>
      <c r="I39" s="125"/>
      <c r="J39" s="130"/>
      <c r="K39" s="173"/>
      <c r="L39" s="14" t="s">
        <v>108</v>
      </c>
      <c r="M39" s="27"/>
      <c r="N39" s="77"/>
      <c r="O39" s="24"/>
      <c r="P39" s="72"/>
    </row>
    <row r="40" spans="1:16" s="7" customFormat="1">
      <c r="A40" s="20"/>
      <c r="B40" s="133"/>
      <c r="C40" s="133"/>
      <c r="D40" s="133"/>
      <c r="E40" s="128"/>
      <c r="F40" s="92"/>
      <c r="G40" s="21"/>
      <c r="H40" s="123"/>
      <c r="I40" s="125"/>
      <c r="J40" s="130"/>
      <c r="K40" s="173"/>
      <c r="L40" s="14" t="s">
        <v>109</v>
      </c>
      <c r="M40" s="27"/>
      <c r="N40" s="77"/>
      <c r="O40" s="24"/>
      <c r="P40" s="72"/>
    </row>
    <row r="41" spans="1:16" s="7" customFormat="1">
      <c r="A41" s="20"/>
      <c r="B41" s="133"/>
      <c r="C41" s="133"/>
      <c r="D41" s="133"/>
      <c r="E41" s="128"/>
      <c r="F41" s="92"/>
      <c r="G41" s="21"/>
      <c r="H41" s="123"/>
      <c r="I41" s="125"/>
      <c r="J41" s="130"/>
      <c r="K41" s="173"/>
      <c r="L41" s="14" t="s">
        <v>115</v>
      </c>
      <c r="M41" s="27"/>
      <c r="N41" s="77"/>
      <c r="O41" s="24"/>
      <c r="P41" s="72"/>
    </row>
    <row r="42" spans="1:16" s="7" customFormat="1">
      <c r="A42" s="20"/>
      <c r="B42" s="133"/>
      <c r="C42" s="133"/>
      <c r="D42" s="133"/>
      <c r="E42" s="128"/>
      <c r="F42" s="92"/>
      <c r="G42" s="21"/>
      <c r="H42" s="123"/>
      <c r="I42" s="125"/>
      <c r="J42" s="130"/>
      <c r="K42" s="173"/>
      <c r="L42" s="14" t="s">
        <v>114</v>
      </c>
      <c r="M42" s="27"/>
      <c r="N42" s="77"/>
      <c r="O42" s="24"/>
      <c r="P42" s="72"/>
    </row>
    <row r="43" spans="1:16" s="7" customFormat="1">
      <c r="A43" s="20"/>
      <c r="B43" s="133"/>
      <c r="C43" s="133"/>
      <c r="D43" s="133"/>
      <c r="E43" s="128"/>
      <c r="F43" s="92"/>
      <c r="G43" s="132"/>
      <c r="H43" s="124"/>
      <c r="I43" s="125"/>
      <c r="J43" s="87"/>
      <c r="K43" s="173"/>
      <c r="L43" s="119" t="s">
        <v>110</v>
      </c>
      <c r="M43" s="89"/>
      <c r="N43" s="118"/>
      <c r="O43" s="31"/>
      <c r="P43" s="121"/>
    </row>
    <row r="44" spans="1:16" s="7" customFormat="1" ht="71.25" customHeight="1">
      <c r="A44" s="20"/>
      <c r="B44" s="135"/>
      <c r="C44" s="92"/>
      <c r="D44" s="133"/>
      <c r="E44" s="128"/>
      <c r="F44" s="92"/>
      <c r="G44" s="21" t="s">
        <v>41</v>
      </c>
      <c r="H44" s="123" t="s">
        <v>37</v>
      </c>
      <c r="I44" s="125">
        <v>0.5</v>
      </c>
      <c r="J44" s="126" t="s">
        <v>20</v>
      </c>
      <c r="K44" s="127" t="s">
        <v>8</v>
      </c>
      <c r="L44" s="120" t="s">
        <v>106</v>
      </c>
      <c r="M44" s="91">
        <v>0.2</v>
      </c>
      <c r="N44" s="79"/>
      <c r="O44" s="31">
        <f>((N44*M44*$F$37*$C$25)/100)*10</f>
        <v>0</v>
      </c>
      <c r="P44" s="106" t="s">
        <v>4</v>
      </c>
    </row>
    <row r="45" spans="1:16" s="7" customFormat="1">
      <c r="A45" s="20"/>
      <c r="B45" s="135"/>
      <c r="C45" s="92"/>
      <c r="D45" s="133"/>
      <c r="E45" s="128"/>
      <c r="F45" s="92"/>
      <c r="G45" s="21"/>
      <c r="H45" s="123"/>
      <c r="I45" s="125"/>
      <c r="J45" s="130"/>
      <c r="K45" s="128"/>
      <c r="L45" s="120" t="s">
        <v>103</v>
      </c>
      <c r="M45" s="92"/>
      <c r="N45" s="145"/>
      <c r="O45" s="33"/>
      <c r="P45" s="94"/>
    </row>
    <row r="46" spans="1:16" s="7" customFormat="1">
      <c r="A46" s="20"/>
      <c r="B46" s="135"/>
      <c r="C46" s="92"/>
      <c r="D46" s="133"/>
      <c r="E46" s="128"/>
      <c r="F46" s="92"/>
      <c r="G46" s="21"/>
      <c r="H46" s="123"/>
      <c r="I46" s="125"/>
      <c r="J46" s="130"/>
      <c r="K46" s="128"/>
      <c r="L46" s="120" t="s">
        <v>104</v>
      </c>
      <c r="M46" s="92"/>
      <c r="N46" s="145"/>
      <c r="O46" s="33"/>
      <c r="P46" s="94"/>
    </row>
    <row r="47" spans="1:16" s="7" customFormat="1">
      <c r="A47" s="20"/>
      <c r="B47" s="135"/>
      <c r="C47" s="92"/>
      <c r="D47" s="133"/>
      <c r="E47" s="128"/>
      <c r="F47" s="92"/>
      <c r="G47" s="21"/>
      <c r="H47" s="123"/>
      <c r="I47" s="125"/>
      <c r="J47" s="87"/>
      <c r="K47" s="129"/>
      <c r="L47" s="120" t="s">
        <v>105</v>
      </c>
      <c r="M47" s="82"/>
      <c r="N47" s="146"/>
      <c r="O47" s="88"/>
      <c r="P47" s="95"/>
    </row>
    <row r="48" spans="1:16" s="7" customFormat="1" ht="45.75" customHeight="1">
      <c r="A48" s="20"/>
      <c r="B48" s="135"/>
      <c r="C48" s="92"/>
      <c r="D48" s="133"/>
      <c r="E48" s="128"/>
      <c r="F48" s="92"/>
      <c r="G48" s="21"/>
      <c r="H48" s="123"/>
      <c r="I48" s="35"/>
      <c r="J48" s="87" t="s">
        <v>23</v>
      </c>
      <c r="K48" s="83" t="s">
        <v>9</v>
      </c>
      <c r="L48" s="83" t="s">
        <v>35</v>
      </c>
      <c r="M48" s="56">
        <v>0.15</v>
      </c>
      <c r="N48" s="78"/>
      <c r="O48" s="88">
        <f>((N48*M48*$F$37*$C$25)/100)*10</f>
        <v>0</v>
      </c>
      <c r="P48" s="74" t="s">
        <v>75</v>
      </c>
    </row>
    <row r="49" spans="1:16" s="7" customFormat="1" ht="131.25" customHeight="1">
      <c r="A49" s="90"/>
      <c r="B49" s="136"/>
      <c r="C49" s="82"/>
      <c r="D49" s="99"/>
      <c r="E49" s="129"/>
      <c r="F49" s="82"/>
      <c r="G49" s="132"/>
      <c r="H49" s="124"/>
      <c r="I49" s="35"/>
      <c r="J49" s="15" t="s">
        <v>36</v>
      </c>
      <c r="K49" s="14" t="s">
        <v>24</v>
      </c>
      <c r="L49" s="14" t="s">
        <v>34</v>
      </c>
      <c r="M49" s="89">
        <v>0.15</v>
      </c>
      <c r="N49" s="147"/>
      <c r="O49" s="31">
        <f>((N49*M49*$F$37*$C$25)/100)*10</f>
        <v>0</v>
      </c>
      <c r="P49" s="72" t="s">
        <v>74</v>
      </c>
    </row>
    <row r="50" spans="1:16" s="7" customFormat="1" ht="18.5">
      <c r="A50" s="54"/>
      <c r="B50" s="54"/>
      <c r="C50" s="54"/>
      <c r="D50" s="158" t="s">
        <v>31</v>
      </c>
      <c r="E50" s="158"/>
      <c r="F50" s="158"/>
      <c r="G50" s="158"/>
      <c r="H50" s="158"/>
      <c r="I50" s="158"/>
      <c r="J50" s="158"/>
      <c r="K50" s="158"/>
      <c r="L50" s="158"/>
      <c r="M50" s="152"/>
      <c r="N50" s="153"/>
      <c r="O50" s="154">
        <f>SUM(O25:O49)</f>
        <v>0</v>
      </c>
      <c r="P50" s="54"/>
    </row>
    <row r="51" spans="1:16" s="7" customFormat="1" ht="18.5">
      <c r="A51" s="54"/>
      <c r="B51" s="54"/>
      <c r="C51" s="158" t="s">
        <v>5</v>
      </c>
      <c r="D51" s="158"/>
      <c r="E51" s="158"/>
      <c r="F51" s="158"/>
      <c r="G51" s="158"/>
      <c r="H51" s="158"/>
      <c r="I51" s="158"/>
      <c r="J51" s="158"/>
      <c r="K51" s="158"/>
      <c r="L51" s="158"/>
      <c r="M51" s="54"/>
      <c r="N51" s="54"/>
      <c r="O51" s="156">
        <f>O50+O23</f>
        <v>3.5</v>
      </c>
      <c r="P51" s="54"/>
    </row>
    <row r="52" spans="1:16" s="7" customFormat="1" ht="16" thickBot="1">
      <c r="A52" s="155"/>
      <c r="B52" s="157" t="s">
        <v>59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29"/>
      <c r="N52" s="150"/>
      <c r="O52" s="151"/>
      <c r="P52" s="29"/>
    </row>
  </sheetData>
  <mergeCells count="40">
    <mergeCell ref="A1:P1"/>
    <mergeCell ref="A2:P2"/>
    <mergeCell ref="A3:P3"/>
    <mergeCell ref="A6:P6"/>
    <mergeCell ref="O12:O13"/>
    <mergeCell ref="A10:P10"/>
    <mergeCell ref="N12:N13"/>
    <mergeCell ref="A12:A13"/>
    <mergeCell ref="B12:B13"/>
    <mergeCell ref="C12:C13"/>
    <mergeCell ref="D12:E13"/>
    <mergeCell ref="M12:M13"/>
    <mergeCell ref="F12:F13"/>
    <mergeCell ref="I12:I13"/>
    <mergeCell ref="P12:P13"/>
    <mergeCell ref="P25:P31"/>
    <mergeCell ref="K25:K31"/>
    <mergeCell ref="H25:H31"/>
    <mergeCell ref="E25:E31"/>
    <mergeCell ref="E15:E21"/>
    <mergeCell ref="P15:P21"/>
    <mergeCell ref="J25:J30"/>
    <mergeCell ref="G25:G30"/>
    <mergeCell ref="J15:J20"/>
    <mergeCell ref="G15:G21"/>
    <mergeCell ref="D24:M24"/>
    <mergeCell ref="D25:D31"/>
    <mergeCell ref="B52:L52"/>
    <mergeCell ref="D50:L50"/>
    <mergeCell ref="G14:H14"/>
    <mergeCell ref="J12:K13"/>
    <mergeCell ref="L12:L13"/>
    <mergeCell ref="G12:H13"/>
    <mergeCell ref="J14:K14"/>
    <mergeCell ref="K15:K21"/>
    <mergeCell ref="C51:L51"/>
    <mergeCell ref="K37:K43"/>
    <mergeCell ref="H15:H21"/>
    <mergeCell ref="B15:B21"/>
    <mergeCell ref="D14:E14"/>
  </mergeCells>
  <phoneticPr fontId="9" type="noConversion"/>
  <pageMargins left="0.31496062992126" right="0.196850393700787" top="0.47244094488188998" bottom="0.39370078740157499" header="0.31496062992126" footer="0.31496062992126"/>
  <pageSetup paperSize="9" scale="65" orientation="landscape" r:id="rId1"/>
  <rowBreaks count="1" manualBreakCount="1">
    <brk id="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2:N19"/>
  <sheetViews>
    <sheetView workbookViewId="0">
      <selection activeCell="F26" sqref="F26"/>
    </sheetView>
  </sheetViews>
  <sheetFormatPr defaultRowHeight="14.5"/>
  <cols>
    <col min="1" max="1" width="3" customWidth="1"/>
    <col min="2" max="2" width="1.54296875" customWidth="1"/>
    <col min="3" max="3" width="23.7265625" customWidth="1"/>
    <col min="4" max="4" width="2.26953125" customWidth="1"/>
    <col min="5" max="5" width="9.7265625" customWidth="1"/>
    <col min="6" max="6" width="11.7265625" customWidth="1"/>
    <col min="7" max="7" width="2.7265625" customWidth="1"/>
    <col min="8" max="8" width="24.7265625" customWidth="1"/>
    <col min="9" max="10" width="4.1796875" style="36" customWidth="1"/>
    <col min="11" max="11" width="49.453125" customWidth="1"/>
    <col min="12" max="12" width="2.1796875" customWidth="1"/>
    <col min="14" max="14" width="0" hidden="1" customWidth="1"/>
  </cols>
  <sheetData>
    <row r="2" spans="2:14" ht="15.5">
      <c r="C2" s="213" t="s">
        <v>25</v>
      </c>
      <c r="D2" s="213"/>
      <c r="E2" s="213"/>
      <c r="F2" s="213"/>
      <c r="G2" s="213"/>
      <c r="H2" s="213"/>
      <c r="I2" s="213"/>
      <c r="J2" s="213"/>
      <c r="K2" s="213"/>
    </row>
    <row r="3" spans="2:14" ht="15" thickBot="1"/>
    <row r="4" spans="2:14">
      <c r="B4" s="64"/>
      <c r="C4" s="65"/>
      <c r="D4" s="65"/>
      <c r="E4" s="65"/>
      <c r="F4" s="65"/>
      <c r="G4" s="65"/>
      <c r="H4" s="65"/>
      <c r="I4" s="66"/>
      <c r="J4" s="66"/>
      <c r="K4" s="65"/>
      <c r="L4" s="52"/>
    </row>
    <row r="5" spans="2:14">
      <c r="B5" s="67"/>
      <c r="C5" s="37" t="s">
        <v>26</v>
      </c>
      <c r="D5" s="2"/>
      <c r="E5" s="214" t="s">
        <v>43</v>
      </c>
      <c r="F5" s="215"/>
      <c r="G5" s="2"/>
      <c r="H5" s="37" t="s">
        <v>53</v>
      </c>
      <c r="I5" s="38"/>
      <c r="J5" s="214" t="s">
        <v>54</v>
      </c>
      <c r="K5" s="215"/>
      <c r="L5" s="48"/>
      <c r="N5" s="50" t="s">
        <v>27</v>
      </c>
    </row>
    <row r="6" spans="2:14" ht="9.75" customHeight="1" thickBot="1">
      <c r="B6" s="67"/>
      <c r="C6" s="2"/>
      <c r="D6" s="2"/>
      <c r="E6" s="2"/>
      <c r="F6" s="2"/>
      <c r="G6" s="2"/>
      <c r="H6" s="2"/>
      <c r="I6" s="38"/>
      <c r="J6" s="38"/>
      <c r="K6" s="3"/>
      <c r="L6" s="48"/>
    </row>
    <row r="7" spans="2:14">
      <c r="B7" s="67"/>
      <c r="C7" s="2"/>
      <c r="D7" s="2"/>
      <c r="E7" s="2"/>
      <c r="F7" s="2"/>
      <c r="G7" s="2"/>
      <c r="H7" s="2"/>
      <c r="I7" s="38"/>
      <c r="J7" s="60" t="s">
        <v>57</v>
      </c>
      <c r="K7" s="40" t="s">
        <v>62</v>
      </c>
      <c r="L7" s="48"/>
      <c r="N7">
        <v>1</v>
      </c>
    </row>
    <row r="8" spans="2:14" ht="15" thickBot="1">
      <c r="B8" s="67"/>
      <c r="C8" s="2"/>
      <c r="D8" s="2"/>
      <c r="E8" s="2"/>
      <c r="F8" s="2"/>
      <c r="G8" s="2"/>
      <c r="H8" s="2"/>
      <c r="I8" s="38"/>
      <c r="J8" s="41">
        <v>2</v>
      </c>
      <c r="K8" s="42" t="s">
        <v>63</v>
      </c>
      <c r="L8" s="48"/>
    </row>
    <row r="9" spans="2:14" ht="15" thickBot="1">
      <c r="B9" s="67"/>
      <c r="C9" s="43"/>
      <c r="D9" s="2"/>
      <c r="E9" s="2"/>
      <c r="F9" s="2"/>
      <c r="G9" s="2"/>
      <c r="H9" s="2"/>
      <c r="I9" s="38"/>
      <c r="J9" s="38"/>
      <c r="K9" s="2"/>
      <c r="L9" s="48"/>
    </row>
    <row r="10" spans="2:14">
      <c r="B10" s="67"/>
      <c r="C10" s="2"/>
      <c r="D10" s="2"/>
      <c r="E10" s="2"/>
      <c r="F10" s="2"/>
      <c r="G10" s="2"/>
      <c r="H10" s="2"/>
      <c r="I10" s="38"/>
      <c r="J10" s="39" t="s">
        <v>57</v>
      </c>
      <c r="K10" s="53" t="s">
        <v>64</v>
      </c>
      <c r="L10" s="48"/>
    </row>
    <row r="11" spans="2:14" ht="17.25" customHeight="1">
      <c r="B11" s="67"/>
      <c r="C11" s="2"/>
      <c r="D11" s="2"/>
      <c r="E11" s="2"/>
      <c r="F11" s="2"/>
      <c r="G11" s="2"/>
      <c r="H11" s="2"/>
      <c r="I11" s="38"/>
      <c r="J11" s="44" t="s">
        <v>58</v>
      </c>
      <c r="K11" s="51" t="s">
        <v>65</v>
      </c>
      <c r="L11" s="48"/>
      <c r="M11" s="2"/>
    </row>
    <row r="12" spans="2:14">
      <c r="B12" s="67"/>
      <c r="C12" s="2"/>
      <c r="D12" s="2"/>
      <c r="E12" s="2"/>
      <c r="F12" s="2"/>
      <c r="G12" s="2"/>
      <c r="H12" s="2"/>
      <c r="I12" s="38"/>
      <c r="J12" s="44" t="s">
        <v>44</v>
      </c>
      <c r="K12" s="51" t="s">
        <v>16</v>
      </c>
      <c r="L12" s="48"/>
      <c r="M12" s="3"/>
      <c r="N12">
        <v>2</v>
      </c>
    </row>
    <row r="13" spans="2:14" ht="15" thickBot="1">
      <c r="B13" s="67"/>
      <c r="C13" s="2"/>
      <c r="D13" s="2"/>
      <c r="E13" s="2"/>
      <c r="F13" s="2"/>
      <c r="G13" s="2"/>
      <c r="H13" s="2"/>
      <c r="I13" s="38"/>
      <c r="J13" s="45" t="s">
        <v>45</v>
      </c>
      <c r="K13" s="62" t="s">
        <v>66</v>
      </c>
      <c r="L13" s="48"/>
      <c r="M13" s="2"/>
      <c r="N13">
        <v>3</v>
      </c>
    </row>
    <row r="14" spans="2:14" ht="15" thickBot="1">
      <c r="B14" s="67"/>
      <c r="C14" s="2"/>
      <c r="D14" s="2"/>
      <c r="E14" s="2"/>
      <c r="F14" s="2"/>
      <c r="G14" s="2"/>
      <c r="H14" s="2"/>
      <c r="I14" s="38"/>
      <c r="J14" s="38"/>
      <c r="K14" s="2"/>
      <c r="L14" s="48"/>
    </row>
    <row r="15" spans="2:14">
      <c r="B15" s="67"/>
      <c r="C15" s="2"/>
      <c r="D15" s="2"/>
      <c r="E15" s="2"/>
      <c r="F15" s="2"/>
      <c r="G15" s="2"/>
      <c r="H15" s="2"/>
      <c r="I15" s="38"/>
      <c r="J15" s="60" t="s">
        <v>57</v>
      </c>
      <c r="K15" s="61" t="s">
        <v>29</v>
      </c>
      <c r="L15" s="48"/>
      <c r="N15">
        <v>2</v>
      </c>
    </row>
    <row r="16" spans="2:14" ht="15" thickBot="1">
      <c r="B16" s="67"/>
      <c r="C16" s="2"/>
      <c r="D16" s="2"/>
      <c r="E16" s="2"/>
      <c r="F16" s="2"/>
      <c r="G16" s="2"/>
      <c r="H16" s="2"/>
      <c r="I16" s="38"/>
      <c r="J16" s="45" t="s">
        <v>58</v>
      </c>
      <c r="K16" s="62" t="s">
        <v>28</v>
      </c>
      <c r="L16" s="48"/>
      <c r="N16">
        <v>2</v>
      </c>
    </row>
    <row r="17" spans="2:14" ht="24" customHeight="1" thickBot="1">
      <c r="B17" s="68"/>
      <c r="C17" s="69"/>
      <c r="D17" s="69"/>
      <c r="E17" s="69"/>
      <c r="F17" s="69"/>
      <c r="G17" s="69"/>
      <c r="H17" s="69"/>
      <c r="I17" s="70"/>
      <c r="J17" s="70"/>
      <c r="K17" s="69"/>
      <c r="L17" s="49"/>
    </row>
    <row r="18" spans="2:14">
      <c r="N18">
        <f>SUM(N7:N16)</f>
        <v>10</v>
      </c>
    </row>
    <row r="19" spans="2:14">
      <c r="F19" s="1"/>
      <c r="G19" s="1"/>
      <c r="H19" s="1"/>
      <c r="K19" s="1"/>
    </row>
  </sheetData>
  <mergeCells count="3">
    <mergeCell ref="C2:K2"/>
    <mergeCell ref="E5:F5"/>
    <mergeCell ref="J5:K5"/>
  </mergeCells>
  <phoneticPr fontId="9" type="noConversion"/>
  <pageMargins left="1.07" right="0.31496062992125984" top="0.74803149606299213" bottom="0.74803149606299213" header="0.31496062992125984" footer="0.3149606299212598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Area 7 </vt:lpstr>
      <vt:lpstr>Diagram</vt:lpstr>
      <vt:lpstr>'Area 7 '!Print_Area</vt:lpstr>
      <vt:lpstr>'Area 7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Nani</dc:creator>
  <cp:lastModifiedBy>Toshiba-Satellite</cp:lastModifiedBy>
  <cp:lastPrinted>2011-08-08T01:35:00Z</cp:lastPrinted>
  <dcterms:created xsi:type="dcterms:W3CDTF">2011-04-28T02:28:46Z</dcterms:created>
  <dcterms:modified xsi:type="dcterms:W3CDTF">2011-08-08T13:32:13Z</dcterms:modified>
</cp:coreProperties>
</file>